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ULTADOS\2021\Q4 2021\DEFINITIVOS\ENVÍO\"/>
    </mc:Choice>
  </mc:AlternateContent>
  <xr:revisionPtr revIDLastSave="0" documentId="13_ncr:1_{2EA6D456-17E0-4C78-A67F-90CE230B68CF}" xr6:coauthVersionLast="45" xr6:coauthVersionMax="45" xr10:uidLastSave="{00000000-0000-0000-0000-000000000000}"/>
  <bookViews>
    <workbookView xWindow="-4350" yWindow="-16320" windowWidth="29040" windowHeight="15840" tabRatio="778" activeTab="4" xr2:uid="{00000000-000D-0000-FFFF-FFFF00000000}"/>
  </bookViews>
  <sheets>
    <sheet name="Balance Sheet" sheetId="7" r:id="rId1"/>
    <sheet name="P&amp;L" sheetId="1" r:id="rId2"/>
    <sheet name="Businesses" sheetId="3" r:id="rId3"/>
    <sheet name="Networks" sheetId="9" r:id="rId4"/>
    <sheet name="Electricity Prod. and Customers" sheetId="10" r:id="rId5"/>
    <sheet name="Sources &amp; Uses" sheetId="5" r:id="rId6"/>
    <sheet name="Quarterly Results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7" l="1"/>
  <c r="C47" i="7"/>
  <c r="B47" i="7" l="1"/>
  <c r="B48" i="7"/>
  <c r="C48" i="7"/>
  <c r="A9" i="9" l="1"/>
  <c r="A10" i="3"/>
  <c r="A31" i="9"/>
  <c r="B6" i="5" l="1"/>
  <c r="A6" i="11" s="1"/>
  <c r="C6" i="10" l="1"/>
  <c r="B6" i="9"/>
  <c r="C6" i="3"/>
  <c r="A6" i="1"/>
  <c r="A32" i="3"/>
  <c r="A31" i="10" l="1"/>
  <c r="A9" i="10"/>
</calcChain>
</file>

<file path=xl/sharedStrings.xml><?xml version="1.0" encoding="utf-8"?>
<sst xmlns="http://schemas.openxmlformats.org/spreadsheetml/2006/main" count="336" uniqueCount="151">
  <si>
    <t>%</t>
  </si>
  <si>
    <t>EBITDA</t>
  </si>
  <si>
    <t>MEXICO</t>
  </si>
  <si>
    <t xml:space="preserve">  </t>
  </si>
  <si>
    <t>NON-CURRENT ASSETS</t>
  </si>
  <si>
    <t>Intangible assets</t>
  </si>
  <si>
    <t>Goodwill</t>
  </si>
  <si>
    <t>Other intagible assets</t>
  </si>
  <si>
    <t>Real Estate properties</t>
  </si>
  <si>
    <t>Property, plant and equipment</t>
  </si>
  <si>
    <t>Property, plant and equipment in the course of construction</t>
  </si>
  <si>
    <t>Right of use</t>
  </si>
  <si>
    <t>Non current financial investments</t>
  </si>
  <si>
    <t>Investments accounted by equity method</t>
  </si>
  <si>
    <t>Non-current financial assets</t>
  </si>
  <si>
    <t>Other non-current financial assets</t>
  </si>
  <si>
    <t>Derivative financial instruments</t>
  </si>
  <si>
    <t>Deferred tax assets</t>
  </si>
  <si>
    <t>December</t>
  </si>
  <si>
    <t>Variation</t>
  </si>
  <si>
    <t xml:space="preserve"> ASSETS </t>
  </si>
  <si>
    <t>CURRENT ASSETS</t>
  </si>
  <si>
    <t>Nuclear fuel</t>
  </si>
  <si>
    <t>Inventories</t>
  </si>
  <si>
    <t>Current trade and other receivables</t>
  </si>
  <si>
    <t>Tax receivables</t>
  </si>
  <si>
    <t>Other tax receivables</t>
  </si>
  <si>
    <t>Trade and other receivables</t>
  </si>
  <si>
    <t>Current financial assets</t>
  </si>
  <si>
    <t>Other current financial assets</t>
  </si>
  <si>
    <t>Cash and cash equivalents</t>
  </si>
  <si>
    <t xml:space="preserve"> TOTAL ASSETS </t>
  </si>
  <si>
    <t xml:space="preserve"> EQUITY AND LIABILITIES </t>
  </si>
  <si>
    <t>EQUITY:</t>
  </si>
  <si>
    <t>Of shareholders of the parent</t>
  </si>
  <si>
    <t>Share capital</t>
  </si>
  <si>
    <t>Other reserves</t>
  </si>
  <si>
    <t>Treasury stock</t>
  </si>
  <si>
    <t>Translation differences</t>
  </si>
  <si>
    <t>Of minority interests</t>
  </si>
  <si>
    <t>NON-CURRENT LIABILITIES</t>
  </si>
  <si>
    <t>Deferred income</t>
  </si>
  <si>
    <t>Provisions for pensions and similar obligations</t>
  </si>
  <si>
    <t>Other provisions</t>
  </si>
  <si>
    <t>Non Current Financial payables</t>
  </si>
  <si>
    <t>Financial Debt- Loans and other</t>
  </si>
  <si>
    <t>Equity Instruments having the substance of a financial liability</t>
  </si>
  <si>
    <t>Leases</t>
  </si>
  <si>
    <t>Other financial liabilities</t>
  </si>
  <si>
    <t>Other non-current payables</t>
  </si>
  <si>
    <t>Deferred tax liabilities</t>
  </si>
  <si>
    <t>CURRENT LIABILITIES</t>
  </si>
  <si>
    <t>Trade payables</t>
  </si>
  <si>
    <t>Other tax payables</t>
  </si>
  <si>
    <t>Other current liabilities</t>
  </si>
  <si>
    <t xml:space="preserve"> TOTAL EQUITY AND LIABILITIES </t>
  </si>
  <si>
    <t>Balance Sheet</t>
  </si>
  <si>
    <t>(Unaudited)</t>
  </si>
  <si>
    <t xml:space="preserve">Profit &amp; Loss </t>
  </si>
  <si>
    <t xml:space="preserve"> REVENUES</t>
  </si>
  <si>
    <t xml:space="preserve"> PROCUREMENTS</t>
  </si>
  <si>
    <t>GROSS MARGIN</t>
  </si>
  <si>
    <t>NET OPERATING EXPENSES</t>
  </si>
  <si>
    <t xml:space="preserve">     Personnel</t>
  </si>
  <si>
    <t xml:space="preserve">     In house work on fixed assets</t>
  </si>
  <si>
    <t xml:space="preserve">     External services</t>
  </si>
  <si>
    <t>LEVIES</t>
  </si>
  <si>
    <t xml:space="preserve"> AMORTISATIONS &amp; PROVISIONS</t>
  </si>
  <si>
    <t>EBIT / OPERATING PROFIT</t>
  </si>
  <si>
    <t>Financial expenses</t>
  </si>
  <si>
    <t>Financial income</t>
  </si>
  <si>
    <t>FINANCIAL RESULT</t>
  </si>
  <si>
    <t>RESULTS FROM CO. CONSOLIDATED BY EQUITY METHOD</t>
  </si>
  <si>
    <t>PBT</t>
  </si>
  <si>
    <t>Corporate Tax</t>
  </si>
  <si>
    <t>Minorities</t>
  </si>
  <si>
    <t>NET PROFIT</t>
  </si>
  <si>
    <t>Revenues</t>
  </si>
  <si>
    <t>Procurements</t>
  </si>
  <si>
    <t>Amortisations &amp; Provisions</t>
  </si>
  <si>
    <t>Financial result</t>
  </si>
  <si>
    <t>Results of companies consolidated by equity method</t>
  </si>
  <si>
    <t>PROFIT BEFORE TAXES</t>
  </si>
  <si>
    <t>Corporate income tax and minority interests</t>
  </si>
  <si>
    <t>Regulated</t>
  </si>
  <si>
    <t>Other Businesses</t>
  </si>
  <si>
    <t>Corporate &amp; Adjustments</t>
  </si>
  <si>
    <t>RESULTS BY BUSINESS</t>
  </si>
  <si>
    <t>SPAIN</t>
  </si>
  <si>
    <t>UK</t>
  </si>
  <si>
    <t>USA</t>
  </si>
  <si>
    <t>BRAZIL</t>
  </si>
  <si>
    <t>NETWORKS BUSINESS</t>
  </si>
  <si>
    <t>Eur M</t>
  </si>
  <si>
    <t>STATEMENT OF SOURCES &amp; USES OF FUNDS</t>
  </si>
  <si>
    <t xml:space="preserve">Total Cash Flow allocations: </t>
  </si>
  <si>
    <t>Other variations</t>
  </si>
  <si>
    <t>Dividends Paid to Iberdrola shareholders</t>
  </si>
  <si>
    <t>Non-current trade and other receivables</t>
  </si>
  <si>
    <t>Current financial payables</t>
  </si>
  <si>
    <t>Other current payables</t>
  </si>
  <si>
    <t>Net Profit</t>
  </si>
  <si>
    <t>Tax payables</t>
  </si>
  <si>
    <t>Current tax liabilities and other tax payables</t>
  </si>
  <si>
    <t>Gross Investments</t>
  </si>
  <si>
    <t xml:space="preserve">     Other operating results</t>
  </si>
  <si>
    <t>IEI</t>
  </si>
  <si>
    <t>(*) Restated</t>
  </si>
  <si>
    <t>Adjustments for changes in value</t>
  </si>
  <si>
    <t>Net profit of the period</t>
  </si>
  <si>
    <t>Hybrids</t>
  </si>
  <si>
    <t>Facilities transferred and financed by thrid parties</t>
  </si>
  <si>
    <t>Provisions</t>
  </si>
  <si>
    <t>(No Auditada)</t>
  </si>
  <si>
    <t>(*) Re-expresado</t>
  </si>
  <si>
    <t xml:space="preserve">Quarterly Profit &amp; Loss </t>
  </si>
  <si>
    <t xml:space="preserve"> JAN-MAR 2021</t>
  </si>
  <si>
    <t xml:space="preserve"> APR-JUN 2021</t>
  </si>
  <si>
    <t xml:space="preserve"> JUL-SEPT 2021</t>
  </si>
  <si>
    <t>Depreciation and amortisation charges and provisions (+)</t>
  </si>
  <si>
    <t>Results of companies accounted for using the equity method (-)</t>
  </si>
  <si>
    <t>Gains/(losses) on non-current assets (-)</t>
  </si>
  <si>
    <t>Financial revision of provisions (+)</t>
  </si>
  <si>
    <t>Minority interests (+)</t>
  </si>
  <si>
    <t>Adjustment for tax deductible items (+)</t>
  </si>
  <si>
    <t>Dividends on companies accounted for using the equity method (+)</t>
  </si>
  <si>
    <t>Capital grants taken to profit or loss (-)</t>
  </si>
  <si>
    <t>FFO</t>
  </si>
  <si>
    <t xml:space="preserve">     Non core Divestments</t>
  </si>
  <si>
    <t xml:space="preserve">     Treasury stock</t>
  </si>
  <si>
    <t xml:space="preserve">  Issuance/ Hybrid</t>
  </si>
  <si>
    <t>Capital Increase</t>
  </si>
  <si>
    <t>Neoenergia Brasilia acquisition</t>
  </si>
  <si>
    <t>Increasing/Decreasing net debt</t>
  </si>
  <si>
    <t>Change</t>
  </si>
  <si>
    <t>Assets held for disposal</t>
  </si>
  <si>
    <t>December
2021</t>
  </si>
  <si>
    <t>December
2020 (*)</t>
  </si>
  <si>
    <t xml:space="preserve">Electricity Production and Customers </t>
  </si>
  <si>
    <t>ELECTRICITY PRODUCTION AND CUSTOMERS BUSINESS</t>
  </si>
  <si>
    <t>ADJUSTMENTS (*)</t>
  </si>
  <si>
    <t>ADJUSTMENTS</t>
  </si>
  <si>
    <t>(*) Court rulings and legal measures impacts in Spain</t>
  </si>
  <si>
    <t>OCT-DEC 2021</t>
  </si>
  <si>
    <t xml:space="preserve"> JAN-MAR 2020 (*)</t>
  </si>
  <si>
    <t xml:space="preserve"> APR-JUN 2020 (*)</t>
  </si>
  <si>
    <t xml:space="preserve"> JUL-SEPT 2020 (*)</t>
  </si>
  <si>
    <t>OCT-DEC 2020 (*)</t>
  </si>
  <si>
    <t>Other adjustments P&amp;L (+)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</si>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</sst>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 applyFill="1" applyBorder="1"/>
    <xf numFmtId="171" fontId="10" fillId="0" borderId="0" xfId="2" applyNumberFormat="1" applyFont="1" applyFill="1" applyBorder="1"/>
    <xf numFmtId="171" fontId="11" fillId="7" borderId="0" xfId="0" applyNumberFormat="1" applyFont="1" applyFill="1" applyBorder="1"/>
    <xf numFmtId="171" fontId="12" fillId="7" borderId="0" xfId="0" applyNumberFormat="1" applyFont="1" applyFill="1" applyBorder="1" applyAlignment="1">
      <alignment horizontal="right"/>
    </xf>
    <xf numFmtId="171" fontId="13" fillId="7" borderId="0" xfId="0" applyNumberFormat="1" applyFont="1" applyFill="1" applyBorder="1" applyAlignment="1">
      <alignment horizontal="right"/>
    </xf>
    <xf numFmtId="3" fontId="14" fillId="8" borderId="0" xfId="0" applyNumberFormat="1" applyFont="1" applyFill="1" applyBorder="1" applyAlignment="1">
      <alignment horizontal="center"/>
    </xf>
    <xf numFmtId="0" fontId="15" fillId="9" borderId="0" xfId="2" applyNumberFormat="1" applyFont="1" applyFill="1" applyBorder="1" applyAlignment="1">
      <alignment horizontal="right"/>
    </xf>
    <xf numFmtId="0" fontId="14" fillId="8" borderId="0" xfId="0" applyNumberFormat="1" applyFont="1" applyFill="1" applyBorder="1" applyAlignment="1">
      <alignment horizontal="center"/>
    </xf>
    <xf numFmtId="3" fontId="16" fillId="8" borderId="0" xfId="0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>
      <alignment horizontal="left"/>
    </xf>
    <xf numFmtId="3" fontId="10" fillId="0" borderId="0" xfId="2" applyNumberFormat="1" applyFont="1" applyFill="1" applyBorder="1"/>
    <xf numFmtId="3" fontId="17" fillId="10" borderId="0" xfId="1" applyNumberFormat="1" applyFont="1" applyFill="1" applyBorder="1" applyAlignment="1">
      <alignment horizontal="left"/>
    </xf>
    <xf numFmtId="3" fontId="17" fillId="0" borderId="0" xfId="1" applyNumberFormat="1" applyFont="1" applyFill="1" applyBorder="1" applyAlignment="1">
      <alignment horizontal="left" indent="1"/>
    </xf>
    <xf numFmtId="3" fontId="17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left" indent="2"/>
    </xf>
    <xf numFmtId="3" fontId="11" fillId="0" borderId="0" xfId="1" applyNumberFormat="1" applyFont="1" applyFill="1" applyBorder="1" applyAlignment="1"/>
    <xf numFmtId="3" fontId="17" fillId="10" borderId="0" xfId="1" applyNumberFormat="1" applyFont="1" applyFill="1" applyBorder="1" applyAlignment="1"/>
    <xf numFmtId="3" fontId="1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9" fillId="0" borderId="0" xfId="0" applyFont="1" applyFill="1"/>
    <xf numFmtId="3" fontId="17" fillId="9" borderId="0" xfId="1" applyNumberFormat="1" applyFont="1" applyFill="1" applyBorder="1" applyAlignment="1"/>
    <xf numFmtId="169" fontId="14" fillId="8" borderId="0" xfId="0" applyNumberFormat="1" applyFont="1" applyFill="1" applyBorder="1" applyAlignment="1">
      <alignment horizontal="center" vertical="center"/>
    </xf>
    <xf numFmtId="0" fontId="10" fillId="9" borderId="0" xfId="2" applyNumberFormat="1" applyFont="1" applyFill="1" applyBorder="1" applyAlignment="1"/>
    <xf numFmtId="3" fontId="10" fillId="9" borderId="0" xfId="2" applyNumberFormat="1" applyFont="1" applyFill="1" applyBorder="1" applyAlignment="1"/>
    <xf numFmtId="169" fontId="20" fillId="0" borderId="0" xfId="0" applyNumberFormat="1" applyFont="1" applyFill="1" applyBorder="1"/>
    <xf numFmtId="0" fontId="18" fillId="0" borderId="0" xfId="0" applyFont="1"/>
    <xf numFmtId="3" fontId="17" fillId="0" borderId="0" xfId="2" applyNumberFormat="1" applyFont="1"/>
    <xf numFmtId="3" fontId="21" fillId="0" borderId="0" xfId="1" applyNumberFormat="1" applyFont="1" applyFill="1" applyBorder="1" applyAlignment="1">
      <alignment horizontal="left" indent="2"/>
    </xf>
    <xf numFmtId="0" fontId="7" fillId="0" borderId="0" xfId="0" applyFont="1" applyFill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22" fillId="2" borderId="0" xfId="0" applyFont="1" applyFill="1" applyAlignment="1">
      <alignment horizontal="right"/>
    </xf>
    <xf numFmtId="0" fontId="11" fillId="2" borderId="0" xfId="0" applyFont="1" applyFill="1" applyBorder="1"/>
    <xf numFmtId="49" fontId="14" fillId="8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167" fontId="17" fillId="7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7" fontId="11" fillId="7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68" fontId="14" fillId="8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67" fontId="24" fillId="7" borderId="0" xfId="0" applyNumberFormat="1" applyFont="1" applyFill="1" applyBorder="1" applyAlignment="1">
      <alignment horizontal="center" vertical="center"/>
    </xf>
    <xf numFmtId="166" fontId="24" fillId="7" borderId="0" xfId="0" applyNumberFormat="1" applyFont="1" applyFill="1" applyBorder="1" applyAlignment="1">
      <alignment horizontal="center" vertical="center"/>
    </xf>
    <xf numFmtId="167" fontId="14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/>
    </xf>
    <xf numFmtId="0" fontId="25" fillId="2" borderId="0" xfId="0" applyFont="1" applyFill="1" applyAlignment="1">
      <alignment horizontal="center"/>
    </xf>
    <xf numFmtId="17" fontId="25" fillId="2" borderId="0" xfId="0" applyNumberFormat="1" applyFont="1" applyFill="1" applyAlignment="1">
      <alignment horizontal="center"/>
    </xf>
    <xf numFmtId="165" fontId="25" fillId="2" borderId="0" xfId="0" applyNumberFormat="1" applyFont="1" applyFill="1" applyAlignment="1">
      <alignment horizontal="center"/>
    </xf>
    <xf numFmtId="0" fontId="9" fillId="0" borderId="0" xfId="0" applyFont="1" applyAlignment="1"/>
    <xf numFmtId="165" fontId="25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7" fillId="0" borderId="0" xfId="0" applyFont="1"/>
    <xf numFmtId="0" fontId="23" fillId="5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167" fontId="9" fillId="0" borderId="0" xfId="0" applyNumberFormat="1" applyFont="1"/>
    <xf numFmtId="0" fontId="23" fillId="5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167" fontId="26" fillId="7" borderId="0" xfId="0" applyNumberFormat="1" applyFont="1" applyFill="1" applyBorder="1" applyAlignment="1">
      <alignment horizontal="center" vertical="center"/>
    </xf>
    <xf numFmtId="165" fontId="25" fillId="2" borderId="0" xfId="0" quotePrefix="1" applyNumberFormat="1" applyFont="1" applyFill="1" applyAlignment="1">
      <alignment horizontal="center"/>
    </xf>
    <xf numFmtId="0" fontId="23" fillId="5" borderId="0" xfId="0" applyFont="1" applyFill="1" applyBorder="1" applyAlignment="1">
      <alignment horizontal="center" vertical="top"/>
    </xf>
    <xf numFmtId="165" fontId="27" fillId="0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7" fillId="2" borderId="0" xfId="0" applyNumberFormat="1" applyFont="1" applyFill="1"/>
    <xf numFmtId="10" fontId="17" fillId="2" borderId="0" xfId="3" applyNumberFormat="1" applyFont="1" applyFill="1"/>
    <xf numFmtId="49" fontId="28" fillId="5" borderId="0" xfId="0" quotePrefix="1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23" fillId="5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167" fontId="14" fillId="8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4" fillId="4" borderId="0" xfId="0" applyFont="1" applyFill="1" applyBorder="1" applyAlignment="1">
      <alignment vertical="top"/>
    </xf>
    <xf numFmtId="0" fontId="23" fillId="5" borderId="0" xfId="0" applyFont="1" applyFill="1" applyBorder="1" applyAlignment="1">
      <alignment vertical="top"/>
    </xf>
    <xf numFmtId="0" fontId="24" fillId="4" borderId="0" xfId="0" applyFont="1" applyFill="1" applyBorder="1"/>
    <xf numFmtId="0" fontId="26" fillId="4" borderId="0" xfId="0" applyFont="1" applyFill="1" applyBorder="1"/>
    <xf numFmtId="168" fontId="9" fillId="0" borderId="0" xfId="0" applyNumberFormat="1" applyFont="1"/>
    <xf numFmtId="0" fontId="7" fillId="2" borderId="0" xfId="0" applyFont="1" applyFill="1" applyAlignment="1">
      <alignment horizontal="center"/>
    </xf>
    <xf numFmtId="49" fontId="23" fillId="5" borderId="0" xfId="0" quotePrefix="1" applyNumberFormat="1" applyFont="1" applyFill="1" applyBorder="1" applyAlignment="1">
      <alignment horizontal="center" vertical="center"/>
    </xf>
    <xf numFmtId="2" fontId="23" fillId="5" borderId="0" xfId="0" quotePrefix="1" applyNumberFormat="1" applyFont="1" applyFill="1" applyBorder="1" applyAlignment="1">
      <alignment horizontal="center" vertical="center"/>
    </xf>
    <xf numFmtId="3" fontId="18" fillId="11" borderId="0" xfId="1" applyNumberFormat="1" applyFont="1" applyFill="1" applyBorder="1" applyAlignment="1"/>
    <xf numFmtId="3" fontId="21" fillId="0" borderId="0" xfId="1" applyNumberFormat="1" applyFont="1" applyFill="1" applyBorder="1" applyAlignment="1">
      <alignment horizontal="left" wrapText="1" indent="2"/>
    </xf>
    <xf numFmtId="3" fontId="19" fillId="5" borderId="0" xfId="0" applyNumberFormat="1" applyFont="1" applyFill="1"/>
    <xf numFmtId="3" fontId="18" fillId="10" borderId="0" xfId="1" applyNumberFormat="1" applyFont="1" applyFill="1"/>
    <xf numFmtId="3" fontId="17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3" fontId="11" fillId="0" borderId="0" xfId="1" applyNumberFormat="1" applyFont="1"/>
    <xf numFmtId="3" fontId="17" fillId="10" borderId="0" xfId="1" applyNumberFormat="1" applyFont="1" applyFill="1"/>
    <xf numFmtId="3" fontId="17" fillId="0" borderId="0" xfId="1" applyNumberFormat="1" applyFont="1"/>
    <xf numFmtId="3" fontId="14" fillId="8" borderId="0" xfId="0" applyNumberFormat="1" applyFont="1" applyFill="1"/>
    <xf numFmtId="3" fontId="9" fillId="0" borderId="0" xfId="0" applyNumberFormat="1" applyFont="1"/>
    <xf numFmtId="0" fontId="7" fillId="0" borderId="0" xfId="0" applyFont="1" applyAlignment="1">
      <alignment horizontal="centerContinuous"/>
    </xf>
    <xf numFmtId="49" fontId="14" fillId="8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167" fontId="17" fillId="7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67" fontId="11" fillId="7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168" fontId="14" fillId="8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7" fontId="24" fillId="7" borderId="0" xfId="0" applyNumberFormat="1" applyFont="1" applyFill="1" applyAlignment="1">
      <alignment horizontal="center" vertical="center"/>
    </xf>
    <xf numFmtId="166" fontId="24" fillId="7" borderId="0" xfId="0" applyNumberFormat="1" applyFont="1" applyFill="1" applyAlignment="1">
      <alignment horizontal="center" vertical="center"/>
    </xf>
    <xf numFmtId="167" fontId="14" fillId="8" borderId="0" xfId="0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indent="2"/>
    </xf>
    <xf numFmtId="49" fontId="31" fillId="0" borderId="0" xfId="0" applyNumberFormat="1" applyFont="1" applyAlignment="1">
      <alignment horizontal="center" vertical="center" wrapText="1"/>
    </xf>
    <xf numFmtId="0" fontId="2" fillId="0" borderId="0" xfId="16"/>
    <xf numFmtId="49" fontId="32" fillId="5" borderId="4" xfId="0" applyNumberFormat="1" applyFont="1" applyFill="1" applyBorder="1" applyAlignment="1">
      <alignment horizontal="center"/>
    </xf>
    <xf numFmtId="172" fontId="0" fillId="0" borderId="0" xfId="17" applyNumberFormat="1" applyFont="1" applyFill="1"/>
    <xf numFmtId="173" fontId="33" fillId="6" borderId="0" xfId="17" applyNumberFormat="1" applyFont="1" applyFill="1"/>
    <xf numFmtId="173" fontId="33" fillId="6" borderId="0" xfId="17" applyNumberFormat="1" applyFont="1" applyFill="1" applyAlignment="1">
      <alignment horizontal="right"/>
    </xf>
    <xf numFmtId="173" fontId="34" fillId="6" borderId="0" xfId="17" applyNumberFormat="1" applyFont="1" applyFill="1" applyAlignment="1">
      <alignment horizontal="right" vertical="center"/>
    </xf>
    <xf numFmtId="174" fontId="2" fillId="0" borderId="0" xfId="15" applyNumberFormat="1" applyFont="1"/>
    <xf numFmtId="0" fontId="29" fillId="0" borderId="0" xfId="16" applyFont="1"/>
    <xf numFmtId="0" fontId="33" fillId="6" borderId="0" xfId="16" applyFont="1" applyFill="1"/>
    <xf numFmtId="172" fontId="33" fillId="6" borderId="0" xfId="17" applyNumberFormat="1" applyFont="1" applyFill="1" applyAlignment="1">
      <alignment horizontal="right"/>
    </xf>
    <xf numFmtId="0" fontId="1" fillId="0" borderId="0" xfId="16" applyFont="1"/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AD856C7E-1B8B-491A-9C95-4E454C317BC6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DD36C915-495F-46F5-9228-0A6E67F09AB2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B4F3E48D-BCE7-4B69-8551-87AC478E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94"/>
  <sheetViews>
    <sheetView showGridLines="0" zoomScale="90" zoomScaleNormal="90" zoomScaleSheetLayoutView="50" workbookViewId="0"/>
  </sheetViews>
  <sheetFormatPr baseColWidth="10" defaultColWidth="11.28515625" defaultRowHeight="12.75" x14ac:dyDescent="0.2"/>
  <cols>
    <col min="1" max="1" width="60.28515625" style="3" bestFit="1" customWidth="1"/>
    <col min="2" max="2" width="12.28515625" style="3" customWidth="1"/>
    <col min="3" max="3" width="11.28515625" style="3" customWidth="1"/>
    <col min="4" max="16384" width="11.28515625" style="3"/>
  </cols>
  <sheetData>
    <row r="5" spans="1:6" ht="18.75" x14ac:dyDescent="0.3">
      <c r="A5" s="1" t="s">
        <v>56</v>
      </c>
      <c r="B5" s="1"/>
      <c r="C5" s="2"/>
      <c r="D5" s="2"/>
    </row>
    <row r="6" spans="1:6" ht="18.75" x14ac:dyDescent="0.3">
      <c r="A6" s="4">
        <v>44561</v>
      </c>
      <c r="B6" s="1"/>
      <c r="C6" s="2"/>
      <c r="D6" s="2"/>
    </row>
    <row r="7" spans="1:6" ht="18.75" x14ac:dyDescent="0.3">
      <c r="A7" s="1" t="s">
        <v>57</v>
      </c>
      <c r="B7" s="1"/>
      <c r="C7" s="2"/>
      <c r="D7" s="2"/>
    </row>
    <row r="8" spans="1:6" x14ac:dyDescent="0.2">
      <c r="A8" s="5"/>
      <c r="B8" s="6"/>
      <c r="C8" s="6"/>
      <c r="D8" s="6"/>
    </row>
    <row r="9" spans="1:6" x14ac:dyDescent="0.2">
      <c r="A9" s="5"/>
      <c r="B9" s="7"/>
      <c r="C9" s="7"/>
      <c r="D9" s="8" t="s">
        <v>93</v>
      </c>
    </row>
    <row r="10" spans="1:6" x14ac:dyDescent="0.2">
      <c r="A10" s="5"/>
      <c r="B10" s="7"/>
      <c r="C10" s="7"/>
      <c r="D10" s="9"/>
    </row>
    <row r="11" spans="1:6" ht="15.75" x14ac:dyDescent="0.25">
      <c r="A11" s="29" t="s">
        <v>20</v>
      </c>
      <c r="B11" s="10" t="s">
        <v>18</v>
      </c>
      <c r="C11" s="10" t="s">
        <v>18</v>
      </c>
      <c r="D11" s="10" t="s">
        <v>19</v>
      </c>
    </row>
    <row r="12" spans="1:6" x14ac:dyDescent="0.2">
      <c r="A12" s="11"/>
      <c r="B12" s="12">
        <v>2021</v>
      </c>
      <c r="C12" s="12">
        <v>2020</v>
      </c>
      <c r="D12" s="13"/>
    </row>
    <row r="13" spans="1:6" x14ac:dyDescent="0.2">
      <c r="A13" s="14"/>
      <c r="B13" s="15"/>
      <c r="C13" s="15"/>
      <c r="D13" s="15"/>
    </row>
    <row r="14" spans="1:6" x14ac:dyDescent="0.2">
      <c r="A14" s="16" t="s">
        <v>4</v>
      </c>
      <c r="B14" s="87">
        <v>119368.57022226193</v>
      </c>
      <c r="C14" s="87">
        <v>107546.08417710321</v>
      </c>
      <c r="D14" s="87">
        <v>11822.486045158716</v>
      </c>
    </row>
    <row r="15" spans="1:6" x14ac:dyDescent="0.2">
      <c r="A15" s="17" t="s">
        <v>5</v>
      </c>
      <c r="B15" s="18">
        <v>19908.643251616413</v>
      </c>
      <c r="C15" s="18">
        <v>18222.315437445992</v>
      </c>
      <c r="D15" s="18">
        <v>1686.3278141704213</v>
      </c>
      <c r="F15" s="97"/>
    </row>
    <row r="16" spans="1:6" x14ac:dyDescent="0.2">
      <c r="A16" s="19" t="s">
        <v>6</v>
      </c>
      <c r="B16" s="20">
        <v>8312.3733622388427</v>
      </c>
      <c r="C16" s="20">
        <v>7613.2367816232627</v>
      </c>
      <c r="D16" s="18">
        <v>699.13658061557999</v>
      </c>
      <c r="F16" s="97"/>
    </row>
    <row r="17" spans="1:6" x14ac:dyDescent="0.2">
      <c r="A17" s="19" t="s">
        <v>7</v>
      </c>
      <c r="B17" s="20">
        <v>11596.269889377572</v>
      </c>
      <c r="C17" s="20">
        <v>10609.078655822728</v>
      </c>
      <c r="D17" s="18">
        <v>987.19123355484408</v>
      </c>
      <c r="F17" s="97"/>
    </row>
    <row r="18" spans="1:6" x14ac:dyDescent="0.2">
      <c r="A18" s="17" t="s">
        <v>8</v>
      </c>
      <c r="B18" s="18">
        <v>309.54107106705999</v>
      </c>
      <c r="C18" s="18">
        <v>301.04142922300002</v>
      </c>
      <c r="D18" s="18">
        <v>8.4996418440599655</v>
      </c>
      <c r="F18" s="97"/>
    </row>
    <row r="19" spans="1:6" x14ac:dyDescent="0.2">
      <c r="A19" s="17" t="s">
        <v>9</v>
      </c>
      <c r="B19" s="18">
        <v>79980.802047207806</v>
      </c>
      <c r="C19" s="18">
        <v>71778.700126773183</v>
      </c>
      <c r="D19" s="18">
        <v>8202.101920434623</v>
      </c>
      <c r="F19" s="97"/>
    </row>
    <row r="20" spans="1:6" x14ac:dyDescent="0.2">
      <c r="A20" s="19" t="s">
        <v>9</v>
      </c>
      <c r="B20" s="20">
        <v>70918.843538730362</v>
      </c>
      <c r="C20" s="20">
        <v>64878.789664557626</v>
      </c>
      <c r="D20" s="18">
        <v>6040.053874172736</v>
      </c>
      <c r="F20" s="97"/>
    </row>
    <row r="21" spans="1:6" x14ac:dyDescent="0.2">
      <c r="A21" s="19" t="s">
        <v>10</v>
      </c>
      <c r="B21" s="20">
        <v>9061.9585084774408</v>
      </c>
      <c r="C21" s="20">
        <v>6899.9104622155464</v>
      </c>
      <c r="D21" s="18">
        <v>2162.0480462618943</v>
      </c>
      <c r="F21" s="97"/>
    </row>
    <row r="22" spans="1:6" x14ac:dyDescent="0.2">
      <c r="A22" s="17" t="s">
        <v>11</v>
      </c>
      <c r="B22" s="18">
        <v>2259.9518289240982</v>
      </c>
      <c r="C22" s="18">
        <v>1974.1358948983429</v>
      </c>
      <c r="D22" s="18">
        <v>285.81593402575527</v>
      </c>
      <c r="F22" s="97"/>
    </row>
    <row r="23" spans="1:6" x14ac:dyDescent="0.2">
      <c r="A23" s="17" t="s">
        <v>12</v>
      </c>
      <c r="B23" s="18">
        <v>6498.6338157096816</v>
      </c>
      <c r="C23" s="18">
        <v>5461.1126958020659</v>
      </c>
      <c r="D23" s="18">
        <v>1037.5211199076157</v>
      </c>
      <c r="F23" s="97"/>
    </row>
    <row r="24" spans="1:6" x14ac:dyDescent="0.2">
      <c r="A24" s="19" t="s">
        <v>13</v>
      </c>
      <c r="B24" s="20">
        <v>1057.9655687336601</v>
      </c>
      <c r="C24" s="20">
        <v>1145.4065494239601</v>
      </c>
      <c r="D24" s="18">
        <v>-87.440980690299966</v>
      </c>
      <c r="F24" s="97"/>
    </row>
    <row r="25" spans="1:6" x14ac:dyDescent="0.2">
      <c r="A25" s="19" t="s">
        <v>14</v>
      </c>
      <c r="B25" s="20">
        <v>25.2481872954598</v>
      </c>
      <c r="C25" s="20">
        <v>37.593170047332805</v>
      </c>
      <c r="D25" s="18">
        <v>-12.344982751873005</v>
      </c>
      <c r="F25" s="97"/>
    </row>
    <row r="26" spans="1:6" x14ac:dyDescent="0.2">
      <c r="A26" s="19" t="s">
        <v>15</v>
      </c>
      <c r="B26" s="20">
        <v>3994.3726579687032</v>
      </c>
      <c r="C26" s="20">
        <v>2909.2850936458799</v>
      </c>
      <c r="D26" s="18">
        <v>1085.0875643228233</v>
      </c>
      <c r="F26" s="97"/>
    </row>
    <row r="27" spans="1:6" x14ac:dyDescent="0.2">
      <c r="A27" s="19" t="s">
        <v>16</v>
      </c>
      <c r="B27" s="20">
        <v>1421.0474017118584</v>
      </c>
      <c r="C27" s="20">
        <v>1368.8278826848932</v>
      </c>
      <c r="D27" s="18">
        <v>52.219519026965145</v>
      </c>
      <c r="F27" s="97"/>
    </row>
    <row r="28" spans="1:6" x14ac:dyDescent="0.2">
      <c r="A28" s="17" t="s">
        <v>98</v>
      </c>
      <c r="B28" s="18">
        <v>3764.0858465318811</v>
      </c>
      <c r="C28" s="18">
        <v>3161.1014642581163</v>
      </c>
      <c r="D28" s="18">
        <v>602.98438227376482</v>
      </c>
      <c r="F28" s="97"/>
    </row>
    <row r="29" spans="1:6" x14ac:dyDescent="0.2">
      <c r="A29" s="17" t="s">
        <v>25</v>
      </c>
      <c r="B29" s="18">
        <v>728.68183293097695</v>
      </c>
      <c r="C29" s="18">
        <v>665.67507687</v>
      </c>
      <c r="D29" s="18">
        <v>63.006756060976954</v>
      </c>
      <c r="F29" s="97"/>
    </row>
    <row r="30" spans="1:6" x14ac:dyDescent="0.2">
      <c r="A30" s="17" t="s">
        <v>17</v>
      </c>
      <c r="B30" s="18">
        <v>5918.2305282740244</v>
      </c>
      <c r="C30" s="18">
        <v>5982.0020518325246</v>
      </c>
      <c r="D30" s="18">
        <v>-63.771523558500121</v>
      </c>
      <c r="F30" s="97"/>
    </row>
    <row r="31" spans="1:6" x14ac:dyDescent="0.2">
      <c r="A31" s="17"/>
      <c r="B31" s="20"/>
      <c r="C31" s="20"/>
      <c r="D31" s="20"/>
      <c r="F31" s="97"/>
    </row>
    <row r="32" spans="1:6" x14ac:dyDescent="0.2">
      <c r="A32" s="16" t="s">
        <v>21</v>
      </c>
      <c r="B32" s="21">
        <v>22383.640543936661</v>
      </c>
      <c r="C32" s="21">
        <v>14972.270552946731</v>
      </c>
      <c r="D32" s="21">
        <v>7411.3699909899296</v>
      </c>
      <c r="F32" s="97"/>
    </row>
    <row r="33" spans="1:6" x14ac:dyDescent="0.2">
      <c r="A33" s="17" t="s">
        <v>135</v>
      </c>
      <c r="B33" s="22">
        <v>124.472197697062</v>
      </c>
      <c r="C33" s="22">
        <v>0</v>
      </c>
      <c r="D33" s="22">
        <v>124.472197697062</v>
      </c>
      <c r="F33" s="97"/>
    </row>
    <row r="34" spans="1:6" x14ac:dyDescent="0.2">
      <c r="A34" s="17" t="s">
        <v>22</v>
      </c>
      <c r="B34" s="22">
        <v>267.49390946434494</v>
      </c>
      <c r="C34" s="22">
        <v>259.61333192331199</v>
      </c>
      <c r="D34" s="22">
        <v>7.8805775410329488</v>
      </c>
      <c r="F34" s="97"/>
    </row>
    <row r="35" spans="1:6" x14ac:dyDescent="0.2">
      <c r="A35" s="17" t="s">
        <v>23</v>
      </c>
      <c r="B35" s="22">
        <v>2639.3863423856064</v>
      </c>
      <c r="C35" s="22">
        <v>2443.0961702112118</v>
      </c>
      <c r="D35" s="22">
        <v>196.29017217439468</v>
      </c>
      <c r="F35" s="97"/>
    </row>
    <row r="36" spans="1:6" x14ac:dyDescent="0.2">
      <c r="A36" s="17" t="s">
        <v>24</v>
      </c>
      <c r="B36" s="22">
        <v>10955.672615269552</v>
      </c>
      <c r="C36" s="22">
        <v>7664.2557725358438</v>
      </c>
      <c r="D36" s="22">
        <v>3291.4168427337081</v>
      </c>
      <c r="F36" s="97"/>
    </row>
    <row r="37" spans="1:6" s="24" customFormat="1" x14ac:dyDescent="0.2">
      <c r="A37" s="19" t="s">
        <v>25</v>
      </c>
      <c r="B37" s="23">
        <v>366.61953416600193</v>
      </c>
      <c r="C37" s="23">
        <v>563.99380519613294</v>
      </c>
      <c r="D37" s="23">
        <v>-197.37427103013101</v>
      </c>
      <c r="E37" s="3"/>
      <c r="F37" s="97"/>
    </row>
    <row r="38" spans="1:6" s="24" customFormat="1" x14ac:dyDescent="0.2">
      <c r="A38" s="19" t="s">
        <v>26</v>
      </c>
      <c r="B38" s="23">
        <v>2406.4489616799378</v>
      </c>
      <c r="C38" s="23">
        <v>622.68186250903022</v>
      </c>
      <c r="D38" s="23">
        <v>1783.7670991709076</v>
      </c>
      <c r="E38" s="3"/>
      <c r="F38" s="97"/>
    </row>
    <row r="39" spans="1:6" s="24" customFormat="1" x14ac:dyDescent="0.2">
      <c r="A39" s="19" t="s">
        <v>27</v>
      </c>
      <c r="B39" s="23">
        <v>8182.6041194236132</v>
      </c>
      <c r="C39" s="23">
        <v>6477.5801048306812</v>
      </c>
      <c r="D39" s="23">
        <v>1705.024014592932</v>
      </c>
      <c r="E39" s="3"/>
      <c r="F39" s="97"/>
    </row>
    <row r="40" spans="1:6" x14ac:dyDescent="0.2">
      <c r="A40" s="17" t="s">
        <v>28</v>
      </c>
      <c r="B40" s="22">
        <v>4363.9223452995493</v>
      </c>
      <c r="C40" s="22">
        <v>1178.1900157203572</v>
      </c>
      <c r="D40" s="22">
        <v>3185.7323295791921</v>
      </c>
      <c r="F40" s="97"/>
    </row>
    <row r="41" spans="1:6" x14ac:dyDescent="0.2">
      <c r="A41" s="19" t="s">
        <v>29</v>
      </c>
      <c r="B41" s="23">
        <v>1533.0328672397427</v>
      </c>
      <c r="C41" s="23">
        <v>577.56702746452891</v>
      </c>
      <c r="D41" s="23">
        <v>955.46583977521379</v>
      </c>
    </row>
    <row r="42" spans="1:6" x14ac:dyDescent="0.2">
      <c r="A42" s="19" t="s">
        <v>16</v>
      </c>
      <c r="B42" s="23">
        <v>2830.8894780598066</v>
      </c>
      <c r="C42" s="23">
        <v>600.6229882558282</v>
      </c>
      <c r="D42" s="23">
        <v>2230.2664898039784</v>
      </c>
    </row>
    <row r="43" spans="1:6" x14ac:dyDescent="0.2">
      <c r="A43" s="17" t="s">
        <v>30</v>
      </c>
      <c r="B43" s="22">
        <v>4032.6931338205468</v>
      </c>
      <c r="C43" s="22">
        <v>3427.1152625560071</v>
      </c>
      <c r="D43" s="22">
        <v>605.57787126453968</v>
      </c>
    </row>
    <row r="44" spans="1:6" x14ac:dyDescent="0.2">
      <c r="A44" s="17"/>
      <c r="B44" s="25"/>
      <c r="C44" s="25"/>
      <c r="D44" s="18"/>
    </row>
    <row r="45" spans="1:6" x14ac:dyDescent="0.2">
      <c r="A45" s="26" t="s">
        <v>31</v>
      </c>
      <c r="B45" s="89">
        <v>141752.21076619858</v>
      </c>
      <c r="C45" s="89">
        <v>122518.35473004995</v>
      </c>
      <c r="D45" s="89">
        <v>19233.856036148645</v>
      </c>
    </row>
    <row r="46" spans="1:6" x14ac:dyDescent="0.2">
      <c r="A46" s="27"/>
      <c r="B46" s="28"/>
      <c r="C46" s="28"/>
      <c r="D46" s="28"/>
    </row>
    <row r="47" spans="1:6" ht="15.75" x14ac:dyDescent="0.25">
      <c r="A47" s="29" t="s">
        <v>32</v>
      </c>
      <c r="B47" s="10" t="str">
        <f>+B11</f>
        <v>December</v>
      </c>
      <c r="C47" s="10" t="str">
        <f>+C11</f>
        <v>December</v>
      </c>
      <c r="D47" s="10" t="str">
        <f>+D11</f>
        <v>Variation</v>
      </c>
    </row>
    <row r="48" spans="1:6" x14ac:dyDescent="0.2">
      <c r="A48" s="14"/>
      <c r="B48" s="12">
        <f>+B12</f>
        <v>2021</v>
      </c>
      <c r="C48" s="12">
        <f>+C12</f>
        <v>2020</v>
      </c>
      <c r="D48" s="13"/>
    </row>
    <row r="49" spans="1:5" x14ac:dyDescent="0.2">
      <c r="A49" s="16" t="s">
        <v>33</v>
      </c>
      <c r="B49" s="90">
        <v>56126.290289155542</v>
      </c>
      <c r="C49" s="90">
        <v>47218.9341252179</v>
      </c>
      <c r="D49" s="90">
        <v>8907.3561639376421</v>
      </c>
    </row>
    <row r="50" spans="1:5" x14ac:dyDescent="0.2">
      <c r="A50" s="17" t="s">
        <v>34</v>
      </c>
      <c r="B50" s="91">
        <v>40478.998696878632</v>
      </c>
      <c r="C50" s="91">
        <v>35412.812385767131</v>
      </c>
      <c r="D50" s="91">
        <v>5066.1863111115017</v>
      </c>
    </row>
    <row r="51" spans="1:5" x14ac:dyDescent="0.2">
      <c r="A51" s="19" t="s">
        <v>35</v>
      </c>
      <c r="B51" s="92">
        <v>4774.5659999999998</v>
      </c>
      <c r="C51" s="92">
        <v>4762.5457500000002</v>
      </c>
      <c r="D51" s="92">
        <v>12.020249999999578</v>
      </c>
    </row>
    <row r="52" spans="1:5" x14ac:dyDescent="0.2">
      <c r="A52" s="19" t="s">
        <v>108</v>
      </c>
      <c r="B52" s="92">
        <v>547.47163439840597</v>
      </c>
      <c r="C52" s="92">
        <v>-242.02686700700892</v>
      </c>
      <c r="D52" s="92">
        <v>789.49850140541491</v>
      </c>
    </row>
    <row r="53" spans="1:5" x14ac:dyDescent="0.2">
      <c r="A53" s="19" t="s">
        <v>36</v>
      </c>
      <c r="B53" s="92">
        <v>35911.894946132561</v>
      </c>
      <c r="C53" s="92">
        <v>34421.346461038091</v>
      </c>
      <c r="D53" s="92">
        <v>1490.5484850944704</v>
      </c>
    </row>
    <row r="54" spans="1:5" x14ac:dyDescent="0.2">
      <c r="A54" s="19" t="s">
        <v>37</v>
      </c>
      <c r="B54" s="92">
        <v>-1860.2844990055</v>
      </c>
      <c r="C54" s="92">
        <v>-1985.3932276872001</v>
      </c>
      <c r="D54" s="92">
        <v>125.10872868170009</v>
      </c>
    </row>
    <row r="55" spans="1:5" x14ac:dyDescent="0.2">
      <c r="A55" s="19" t="s">
        <v>38</v>
      </c>
      <c r="B55" s="92">
        <v>-2779.432142421972</v>
      </c>
      <c r="C55" s="92">
        <v>-5154.36648871324</v>
      </c>
      <c r="D55" s="92">
        <v>2374.934346291268</v>
      </c>
    </row>
    <row r="56" spans="1:5" x14ac:dyDescent="0.2">
      <c r="A56" s="19" t="s">
        <v>109</v>
      </c>
      <c r="B56" s="92">
        <v>3884.7827577751464</v>
      </c>
      <c r="C56" s="92">
        <v>3610.70675813649</v>
      </c>
      <c r="D56" s="92">
        <v>274.07599963865641</v>
      </c>
    </row>
    <row r="57" spans="1:5" s="30" customFormat="1" x14ac:dyDescent="0.2">
      <c r="A57" s="17" t="s">
        <v>39</v>
      </c>
      <c r="B57" s="91">
        <v>7397.2915922769098</v>
      </c>
      <c r="C57" s="91">
        <v>6306.1217394507685</v>
      </c>
      <c r="D57" s="91">
        <v>1091.1698528261413</v>
      </c>
    </row>
    <row r="58" spans="1:5" x14ac:dyDescent="0.2">
      <c r="A58" s="17" t="s">
        <v>110</v>
      </c>
      <c r="B58" s="91">
        <v>8250</v>
      </c>
      <c r="C58" s="91">
        <v>5500</v>
      </c>
      <c r="D58" s="91">
        <v>2750</v>
      </c>
    </row>
    <row r="59" spans="1:5" x14ac:dyDescent="0.2">
      <c r="A59" s="14"/>
      <c r="B59" s="93"/>
      <c r="C59" s="93"/>
      <c r="D59" s="93"/>
    </row>
    <row r="60" spans="1:5" s="30" customFormat="1" x14ac:dyDescent="0.2">
      <c r="A60" s="16" t="s">
        <v>40</v>
      </c>
      <c r="B60" s="94">
        <v>61272.616894136445</v>
      </c>
      <c r="C60" s="94">
        <v>57369.091207024001</v>
      </c>
      <c r="D60" s="94">
        <v>3903.5256871124438</v>
      </c>
      <c r="E60" s="3"/>
    </row>
    <row r="61" spans="1:5" x14ac:dyDescent="0.2">
      <c r="A61" s="17" t="s">
        <v>41</v>
      </c>
      <c r="B61" s="95">
        <v>1261.4561020148119</v>
      </c>
      <c r="C61" s="95">
        <v>1240.3245317533999</v>
      </c>
      <c r="D61" s="95">
        <v>21.13157026141198</v>
      </c>
    </row>
    <row r="62" spans="1:5" x14ac:dyDescent="0.2">
      <c r="A62" s="17" t="s">
        <v>111</v>
      </c>
      <c r="B62" s="95">
        <v>5424.1487141356893</v>
      </c>
      <c r="C62" s="95">
        <v>5043.1057650543589</v>
      </c>
      <c r="D62" s="95">
        <v>381.04294908133033</v>
      </c>
    </row>
    <row r="63" spans="1:5" x14ac:dyDescent="0.2">
      <c r="A63" s="17" t="s">
        <v>112</v>
      </c>
      <c r="B63" s="95">
        <v>5330.4612684036238</v>
      </c>
      <c r="C63" s="95">
        <v>5835.9925011409869</v>
      </c>
      <c r="D63" s="95">
        <v>-505.5312327373631</v>
      </c>
    </row>
    <row r="64" spans="1:5" s="30" customFormat="1" x14ac:dyDescent="0.2">
      <c r="A64" s="19" t="s">
        <v>42</v>
      </c>
      <c r="B64" s="93">
        <v>1592.4454607627315</v>
      </c>
      <c r="C64" s="93">
        <v>2317.8182919554947</v>
      </c>
      <c r="D64" s="93">
        <v>-725.37283119276321</v>
      </c>
      <c r="E64" s="3"/>
    </row>
    <row r="65" spans="1:5" x14ac:dyDescent="0.2">
      <c r="A65" s="19" t="s">
        <v>43</v>
      </c>
      <c r="B65" s="93">
        <v>3738.0158076408925</v>
      </c>
      <c r="C65" s="93">
        <v>3518.1742091854921</v>
      </c>
      <c r="D65" s="93">
        <v>219.84159845540034</v>
      </c>
    </row>
    <row r="66" spans="1:5" x14ac:dyDescent="0.2">
      <c r="A66" s="17" t="s">
        <v>44</v>
      </c>
      <c r="B66" s="95">
        <v>37318.285606670863</v>
      </c>
      <c r="C66" s="95">
        <v>35096.01554862682</v>
      </c>
      <c r="D66" s="95">
        <v>2222.2700580440433</v>
      </c>
    </row>
    <row r="67" spans="1:5" s="30" customFormat="1" x14ac:dyDescent="0.2">
      <c r="A67" s="19" t="s">
        <v>45</v>
      </c>
      <c r="B67" s="93">
        <v>31179.575314807033</v>
      </c>
      <c r="C67" s="93">
        <v>30334.884625774201</v>
      </c>
      <c r="D67" s="93">
        <v>844.69068903283187</v>
      </c>
      <c r="E67" s="3"/>
    </row>
    <row r="68" spans="1:5" s="30" customFormat="1" x14ac:dyDescent="0.2">
      <c r="A68" s="19" t="s">
        <v>46</v>
      </c>
      <c r="B68" s="93">
        <v>524.6671576515372</v>
      </c>
      <c r="C68" s="93">
        <v>333.97333493288562</v>
      </c>
      <c r="D68" s="93">
        <v>190.69382271865157</v>
      </c>
      <c r="E68" s="3"/>
    </row>
    <row r="69" spans="1:5" s="30" customFormat="1" x14ac:dyDescent="0.2">
      <c r="A69" s="19" t="s">
        <v>16</v>
      </c>
      <c r="B69" s="93">
        <v>1673.2156810332406</v>
      </c>
      <c r="C69" s="93">
        <v>990.78807938743194</v>
      </c>
      <c r="D69" s="93">
        <v>682.42760164580864</v>
      </c>
      <c r="E69" s="3"/>
    </row>
    <row r="70" spans="1:5" s="30" customFormat="1" x14ac:dyDescent="0.2">
      <c r="A70" s="19" t="s">
        <v>47</v>
      </c>
      <c r="B70" s="93">
        <v>2252.6637786048723</v>
      </c>
      <c r="C70" s="93">
        <v>1926.829687565287</v>
      </c>
      <c r="D70" s="93">
        <v>325.83409103958525</v>
      </c>
      <c r="E70" s="3"/>
    </row>
    <row r="71" spans="1:5" s="30" customFormat="1" x14ac:dyDescent="0.2">
      <c r="A71" s="19" t="s">
        <v>48</v>
      </c>
      <c r="B71" s="93">
        <v>1688.1636745741782</v>
      </c>
      <c r="C71" s="93">
        <v>1509.5398209670166</v>
      </c>
      <c r="D71" s="93">
        <v>178.62385360716166</v>
      </c>
      <c r="E71" s="3"/>
    </row>
    <row r="72" spans="1:5" s="30" customFormat="1" x14ac:dyDescent="0.2">
      <c r="A72" s="17" t="s">
        <v>49</v>
      </c>
      <c r="B72" s="95">
        <v>275.27996011646155</v>
      </c>
      <c r="C72" s="95">
        <v>261.55767045532451</v>
      </c>
      <c r="D72" s="95">
        <v>13.72228966113704</v>
      </c>
      <c r="E72" s="3"/>
    </row>
    <row r="73" spans="1:5" s="30" customFormat="1" x14ac:dyDescent="0.2">
      <c r="A73" s="17" t="s">
        <v>102</v>
      </c>
      <c r="B73" s="95">
        <v>299.57792285884102</v>
      </c>
      <c r="C73" s="95">
        <v>285.19585661781105</v>
      </c>
      <c r="D73" s="95">
        <v>14.382066241029975</v>
      </c>
      <c r="E73" s="3"/>
    </row>
    <row r="74" spans="1:5" s="30" customFormat="1" x14ac:dyDescent="0.2">
      <c r="A74" s="17" t="s">
        <v>50</v>
      </c>
      <c r="B74" s="95">
        <v>11363.407319936154</v>
      </c>
      <c r="C74" s="95">
        <v>9606.8993333752951</v>
      </c>
      <c r="D74" s="95">
        <v>1756.5079865608586</v>
      </c>
      <c r="E74" s="3"/>
    </row>
    <row r="75" spans="1:5" x14ac:dyDescent="0.2">
      <c r="A75" s="17"/>
      <c r="B75" s="95"/>
      <c r="C75" s="95"/>
      <c r="D75" s="95"/>
    </row>
    <row r="76" spans="1:5" x14ac:dyDescent="0.2">
      <c r="A76" s="16" t="s">
        <v>51</v>
      </c>
      <c r="B76" s="94">
        <v>24353.303573550947</v>
      </c>
      <c r="C76" s="94">
        <v>17930.329386527901</v>
      </c>
      <c r="D76" s="94">
        <v>6422.9741870230464</v>
      </c>
    </row>
    <row r="77" spans="1:5" x14ac:dyDescent="0.2">
      <c r="A77" s="17" t="s">
        <v>112</v>
      </c>
      <c r="B77" s="95">
        <v>788.73327427555068</v>
      </c>
      <c r="C77" s="95">
        <v>579.47833012881495</v>
      </c>
      <c r="D77" s="95">
        <v>209.25494414673574</v>
      </c>
    </row>
    <row r="78" spans="1:5" x14ac:dyDescent="0.2">
      <c r="A78" s="19" t="s">
        <v>42</v>
      </c>
      <c r="B78" s="93">
        <v>26.564056228159902</v>
      </c>
      <c r="C78" s="93">
        <v>22.607220851696397</v>
      </c>
      <c r="D78" s="93">
        <v>3.9568353764635056</v>
      </c>
    </row>
    <row r="79" spans="1:5" s="30" customFormat="1" x14ac:dyDescent="0.2">
      <c r="A79" s="19" t="s">
        <v>43</v>
      </c>
      <c r="B79" s="93">
        <v>762.16921804739081</v>
      </c>
      <c r="C79" s="93">
        <v>556.87110927711853</v>
      </c>
      <c r="D79" s="93">
        <v>205.29810877027228</v>
      </c>
      <c r="E79" s="3"/>
    </row>
    <row r="80" spans="1:5" x14ac:dyDescent="0.2">
      <c r="A80" s="17" t="s">
        <v>99</v>
      </c>
      <c r="B80" s="95">
        <v>21296.795336017338</v>
      </c>
      <c r="C80" s="95">
        <v>15468.616130458613</v>
      </c>
      <c r="D80" s="95">
        <v>5828.179205558723</v>
      </c>
    </row>
    <row r="81" spans="1:5" x14ac:dyDescent="0.2">
      <c r="A81" s="19" t="s">
        <v>45</v>
      </c>
      <c r="B81" s="93">
        <v>9983.8418541097089</v>
      </c>
      <c r="C81" s="93">
        <v>7703.0772959657907</v>
      </c>
      <c r="D81" s="93">
        <v>2280.7645581439183</v>
      </c>
    </row>
    <row r="82" spans="1:5" s="30" customFormat="1" ht="14.25" customHeight="1" x14ac:dyDescent="0.2">
      <c r="A82" s="19" t="s">
        <v>46</v>
      </c>
      <c r="B82" s="93">
        <v>99.942598274794292</v>
      </c>
      <c r="C82" s="93">
        <v>56.557748144220696</v>
      </c>
      <c r="D82" s="93">
        <v>43.384850130573597</v>
      </c>
      <c r="E82" s="3"/>
    </row>
    <row r="83" spans="1:5" x14ac:dyDescent="0.2">
      <c r="A83" s="19" t="s">
        <v>16</v>
      </c>
      <c r="B83" s="93">
        <v>2110.8185921791073</v>
      </c>
      <c r="C83" s="93">
        <v>296.57319880547624</v>
      </c>
      <c r="D83" s="93">
        <v>1814.245393373631</v>
      </c>
    </row>
    <row r="84" spans="1:5" x14ac:dyDescent="0.2">
      <c r="A84" s="19" t="s">
        <v>47</v>
      </c>
      <c r="B84" s="93">
        <v>158.30688434720261</v>
      </c>
      <c r="C84" s="93">
        <v>130.964073100093</v>
      </c>
      <c r="D84" s="93">
        <v>27.342811247109609</v>
      </c>
    </row>
    <row r="85" spans="1:5" x14ac:dyDescent="0.2">
      <c r="A85" s="19" t="s">
        <v>52</v>
      </c>
      <c r="B85" s="93">
        <v>5964.3007133547244</v>
      </c>
      <c r="C85" s="93">
        <v>5137.0743746728012</v>
      </c>
      <c r="D85" s="93">
        <v>827.22633868192315</v>
      </c>
    </row>
    <row r="86" spans="1:5" x14ac:dyDescent="0.2">
      <c r="A86" s="19" t="s">
        <v>48</v>
      </c>
      <c r="B86" s="93">
        <v>2979.5846937517995</v>
      </c>
      <c r="C86" s="93">
        <v>2144.369439770232</v>
      </c>
      <c r="D86" s="93">
        <v>835.21525398156746</v>
      </c>
    </row>
    <row r="87" spans="1:5" x14ac:dyDescent="0.2">
      <c r="A87" s="17" t="s">
        <v>100</v>
      </c>
      <c r="B87" s="95">
        <v>2267.7749632580612</v>
      </c>
      <c r="C87" s="95">
        <v>1882.2349259404712</v>
      </c>
      <c r="D87" s="95">
        <v>385.54003731759008</v>
      </c>
    </row>
    <row r="88" spans="1:5" x14ac:dyDescent="0.2">
      <c r="A88" s="19" t="s">
        <v>103</v>
      </c>
      <c r="B88" s="93">
        <v>226.58382461157902</v>
      </c>
      <c r="C88" s="93">
        <v>178.04229931242003</v>
      </c>
      <c r="D88" s="93">
        <v>48.541525299158991</v>
      </c>
    </row>
    <row r="89" spans="1:5" x14ac:dyDescent="0.2">
      <c r="A89" s="19" t="s">
        <v>53</v>
      </c>
      <c r="B89" s="93">
        <v>1205.0816389423478</v>
      </c>
      <c r="C89" s="93">
        <v>1226.0618864010883</v>
      </c>
      <c r="D89" s="93">
        <v>-20.98024745874045</v>
      </c>
    </row>
    <row r="90" spans="1:5" x14ac:dyDescent="0.2">
      <c r="A90" s="19" t="s">
        <v>54</v>
      </c>
      <c r="B90" s="93">
        <v>836.10949970413424</v>
      </c>
      <c r="C90" s="93">
        <v>478.13074022696293</v>
      </c>
      <c r="D90" s="93">
        <v>357.97875947717131</v>
      </c>
    </row>
    <row r="91" spans="1:5" x14ac:dyDescent="0.2">
      <c r="A91" s="19"/>
      <c r="B91" s="95"/>
      <c r="C91" s="95"/>
      <c r="D91" s="95"/>
    </row>
    <row r="92" spans="1:5" x14ac:dyDescent="0.2">
      <c r="A92" s="26" t="s">
        <v>55</v>
      </c>
      <c r="B92" s="96">
        <v>141752.21075684292</v>
      </c>
      <c r="C92" s="96">
        <v>122518.3547187698</v>
      </c>
      <c r="D92" s="96">
        <v>19233.856038073132</v>
      </c>
    </row>
    <row r="93" spans="1:5" x14ac:dyDescent="0.2">
      <c r="A93" s="19"/>
      <c r="B93" s="31"/>
      <c r="C93" s="31"/>
    </row>
    <row r="94" spans="1:5" x14ac:dyDescent="0.2">
      <c r="A94" s="32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58</v>
      </c>
      <c r="B5" s="1"/>
      <c r="C5" s="1"/>
      <c r="D5" s="2"/>
    </row>
    <row r="6" spans="1:8" ht="18.75" x14ac:dyDescent="0.3">
      <c r="A6" s="4">
        <f>+'Balance Sheet'!A6</f>
        <v>44561</v>
      </c>
      <c r="B6" s="1"/>
      <c r="C6" s="1"/>
      <c r="D6" s="2"/>
    </row>
    <row r="7" spans="1:8" ht="18.75" x14ac:dyDescent="0.3">
      <c r="A7" s="33" t="s">
        <v>57</v>
      </c>
      <c r="B7" s="1"/>
      <c r="C7" s="1"/>
      <c r="D7" s="2"/>
    </row>
    <row r="8" spans="1:8" x14ac:dyDescent="0.2">
      <c r="A8" s="34"/>
      <c r="B8" s="34"/>
      <c r="C8" s="35"/>
      <c r="D8" s="34"/>
    </row>
    <row r="9" spans="1:8" x14ac:dyDescent="0.2">
      <c r="A9" s="34"/>
      <c r="B9" s="34"/>
      <c r="C9" s="36"/>
      <c r="D9" s="37" t="s">
        <v>93</v>
      </c>
    </row>
    <row r="10" spans="1:8" ht="31.9" customHeight="1" x14ac:dyDescent="0.2">
      <c r="A10" s="38"/>
      <c r="B10" s="39" t="s">
        <v>136</v>
      </c>
      <c r="C10" s="39" t="s">
        <v>137</v>
      </c>
      <c r="D10" s="39" t="s">
        <v>0</v>
      </c>
    </row>
    <row r="11" spans="1:8" x14ac:dyDescent="0.2">
      <c r="A11" s="40" t="s">
        <v>59</v>
      </c>
      <c r="B11" s="41">
        <v>39113.454305177045</v>
      </c>
      <c r="C11" s="41">
        <v>33145.101818371797</v>
      </c>
      <c r="D11" s="41">
        <v>18.006740541967762</v>
      </c>
      <c r="F11" s="60"/>
      <c r="G11" s="60"/>
      <c r="H11" s="60"/>
    </row>
    <row r="12" spans="1:8" x14ac:dyDescent="0.2">
      <c r="A12" s="42" t="s">
        <v>60</v>
      </c>
      <c r="B12" s="43">
        <v>-22051.746045919394</v>
      </c>
      <c r="C12" s="43">
        <v>-16999.976775060361</v>
      </c>
      <c r="D12" s="43">
        <v>29.716330426228453</v>
      </c>
      <c r="F12" s="60"/>
      <c r="G12" s="60"/>
      <c r="H12" s="60"/>
    </row>
    <row r="13" spans="1:8" x14ac:dyDescent="0.2">
      <c r="A13" s="44" t="s">
        <v>61</v>
      </c>
      <c r="B13" s="45">
        <v>17061.708259257655</v>
      </c>
      <c r="C13" s="45">
        <v>16145.125043311436</v>
      </c>
      <c r="D13" s="49">
        <v>5.6771515456669617</v>
      </c>
      <c r="F13" s="60"/>
      <c r="G13" s="60"/>
      <c r="H13" s="60"/>
    </row>
    <row r="14" spans="1:8" x14ac:dyDescent="0.2">
      <c r="A14" s="40" t="s">
        <v>62</v>
      </c>
      <c r="B14" s="41">
        <v>-4227.3846558396463</v>
      </c>
      <c r="C14" s="41">
        <v>-4285.9899828708803</v>
      </c>
      <c r="D14" s="41">
        <v>-1.3673696687452017</v>
      </c>
      <c r="F14" s="60"/>
      <c r="G14" s="60"/>
      <c r="H14" s="60"/>
    </row>
    <row r="15" spans="1:8" x14ac:dyDescent="0.2">
      <c r="A15" s="46" t="s">
        <v>63</v>
      </c>
      <c r="B15" s="47">
        <v>-3002.3270045870986</v>
      </c>
      <c r="C15" s="47">
        <v>-2809.7334426063421</v>
      </c>
      <c r="D15" s="47">
        <v>6.854513636784862</v>
      </c>
      <c r="F15" s="60"/>
      <c r="G15" s="60"/>
      <c r="H15" s="60"/>
    </row>
    <row r="16" spans="1:8" x14ac:dyDescent="0.2">
      <c r="A16" s="46" t="s">
        <v>64</v>
      </c>
      <c r="B16" s="48">
        <v>715.984924066433</v>
      </c>
      <c r="C16" s="48">
        <v>660.72252028801631</v>
      </c>
      <c r="D16" s="48">
        <v>8.3639352499029673</v>
      </c>
      <c r="F16" s="60"/>
      <c r="G16" s="60"/>
      <c r="H16" s="60"/>
    </row>
    <row r="17" spans="1:8" x14ac:dyDescent="0.2">
      <c r="A17" s="46" t="s">
        <v>65</v>
      </c>
      <c r="B17" s="47">
        <v>-2935.686926810039</v>
      </c>
      <c r="C17" s="47">
        <v>-2841.2132567253516</v>
      </c>
      <c r="D17" s="47">
        <v>3.3251171787637421</v>
      </c>
      <c r="F17" s="60"/>
      <c r="G17" s="60"/>
      <c r="H17" s="60"/>
    </row>
    <row r="18" spans="1:8" x14ac:dyDescent="0.2">
      <c r="A18" s="46" t="s">
        <v>105</v>
      </c>
      <c r="B18" s="48">
        <v>994.64435149105793</v>
      </c>
      <c r="C18" s="48">
        <v>704.2341961727974</v>
      </c>
      <c r="D18" s="47">
        <v>41.237724168538222</v>
      </c>
      <c r="F18" s="60"/>
      <c r="G18" s="60"/>
      <c r="H18" s="60"/>
    </row>
    <row r="19" spans="1:8" x14ac:dyDescent="0.2">
      <c r="A19" s="40" t="s">
        <v>66</v>
      </c>
      <c r="B19" s="41">
        <v>-828.62942700335577</v>
      </c>
      <c r="C19" s="41">
        <v>-1820.8990484010492</v>
      </c>
      <c r="D19" s="41">
        <v>-54.493390079423456</v>
      </c>
      <c r="F19" s="60"/>
      <c r="G19" s="60"/>
      <c r="H19" s="60"/>
    </row>
    <row r="20" spans="1:8" x14ac:dyDescent="0.2">
      <c r="A20" s="44" t="s">
        <v>1</v>
      </c>
      <c r="B20" s="49">
        <v>12005.694176414654</v>
      </c>
      <c r="C20" s="49">
        <v>10038.236012039506</v>
      </c>
      <c r="D20" s="49">
        <v>19.599640434987265</v>
      </c>
      <c r="F20" s="60"/>
      <c r="G20" s="60"/>
      <c r="H20" s="60"/>
    </row>
    <row r="21" spans="1:8" x14ac:dyDescent="0.2">
      <c r="A21" s="42" t="s">
        <v>67</v>
      </c>
      <c r="B21" s="43">
        <v>-4662.8879123467714</v>
      </c>
      <c r="C21" s="43">
        <v>-4473.9010812639981</v>
      </c>
      <c r="D21" s="43">
        <v>4.2242067414995104</v>
      </c>
      <c r="F21" s="60"/>
      <c r="G21" s="60"/>
      <c r="H21" s="60"/>
    </row>
    <row r="22" spans="1:8" x14ac:dyDescent="0.2">
      <c r="A22" s="44" t="s">
        <v>68</v>
      </c>
      <c r="B22" s="49">
        <v>7342.8062640678827</v>
      </c>
      <c r="C22" s="49">
        <v>5564.3349307755079</v>
      </c>
      <c r="D22" s="49">
        <v>31.96197488860555</v>
      </c>
      <c r="F22" s="60"/>
      <c r="G22" s="60"/>
      <c r="H22" s="60"/>
    </row>
    <row r="23" spans="1:8" x14ac:dyDescent="0.2">
      <c r="A23" s="40" t="s">
        <v>69</v>
      </c>
      <c r="B23" s="41">
        <v>-2267.9606873232533</v>
      </c>
      <c r="C23" s="41">
        <v>-2029.4895792123823</v>
      </c>
      <c r="D23" s="41">
        <v>11.750299708531562</v>
      </c>
      <c r="F23" s="60"/>
      <c r="G23" s="60"/>
      <c r="H23" s="60"/>
    </row>
    <row r="24" spans="1:8" x14ac:dyDescent="0.2">
      <c r="A24" s="40" t="s">
        <v>70</v>
      </c>
      <c r="B24" s="41">
        <v>1264.8072372601016</v>
      </c>
      <c r="C24" s="41">
        <v>1038.5025918278634</v>
      </c>
      <c r="D24" s="41">
        <v>21.791437711669115</v>
      </c>
      <c r="F24" s="60"/>
      <c r="G24" s="60"/>
      <c r="H24" s="60"/>
    </row>
    <row r="25" spans="1:8" x14ac:dyDescent="0.2">
      <c r="A25" s="40" t="s">
        <v>71</v>
      </c>
      <c r="B25" s="41">
        <v>-1003.1534500631517</v>
      </c>
      <c r="C25" s="41">
        <v>-990.9869873845189</v>
      </c>
      <c r="D25" s="41">
        <v>1.227711648438832</v>
      </c>
      <c r="F25" s="60"/>
      <c r="G25" s="60"/>
      <c r="H25" s="60"/>
    </row>
    <row r="26" spans="1:8" x14ac:dyDescent="0.2">
      <c r="A26" s="40" t="s">
        <v>72</v>
      </c>
      <c r="B26" s="41">
        <v>-74.062479568744294</v>
      </c>
      <c r="C26" s="41">
        <v>460.565233331309</v>
      </c>
      <c r="D26" s="41">
        <v>-116.08077948764041</v>
      </c>
      <c r="F26" s="60"/>
      <c r="G26" s="60"/>
      <c r="H26" s="60"/>
    </row>
    <row r="27" spans="1:8" x14ac:dyDescent="0.2">
      <c r="A27" s="44" t="s">
        <v>73</v>
      </c>
      <c r="B27" s="49">
        <v>6265.5903344359867</v>
      </c>
      <c r="C27" s="49">
        <v>5033.913176722298</v>
      </c>
      <c r="D27" s="49">
        <v>24.467588424233877</v>
      </c>
      <c r="F27" s="60"/>
      <c r="G27" s="60"/>
      <c r="H27" s="60"/>
    </row>
    <row r="28" spans="1:8" x14ac:dyDescent="0.2">
      <c r="A28" s="42" t="s">
        <v>74</v>
      </c>
      <c r="B28" s="43">
        <v>-1914.0058687273272</v>
      </c>
      <c r="C28" s="43">
        <v>-1082.6409199110217</v>
      </c>
      <c r="D28" s="41">
        <v>76.790460578991642</v>
      </c>
      <c r="F28" s="60"/>
      <c r="G28" s="60"/>
      <c r="H28" s="60"/>
    </row>
    <row r="29" spans="1:8" x14ac:dyDescent="0.2">
      <c r="A29" s="42" t="s">
        <v>75</v>
      </c>
      <c r="B29" s="43">
        <v>-466.80170793351272</v>
      </c>
      <c r="C29" s="43">
        <v>-340.5654988948981</v>
      </c>
      <c r="D29" s="41">
        <v>37.066646342110062</v>
      </c>
      <c r="F29" s="60"/>
      <c r="G29" s="60"/>
      <c r="H29" s="60"/>
    </row>
    <row r="30" spans="1:8" x14ac:dyDescent="0.2">
      <c r="A30" s="44" t="s">
        <v>76</v>
      </c>
      <c r="B30" s="49">
        <v>3884.7827577751464</v>
      </c>
      <c r="C30" s="49">
        <v>3610.7067579163786</v>
      </c>
      <c r="D30" s="49">
        <v>7.5906468798072124</v>
      </c>
      <c r="F30" s="60"/>
      <c r="G30" s="60"/>
      <c r="H30" s="60"/>
    </row>
    <row r="31" spans="1:8" ht="12" customHeight="1" x14ac:dyDescent="0.2"/>
    <row r="32" spans="1:8" x14ac:dyDescent="0.2">
      <c r="A32" s="88" t="s">
        <v>107</v>
      </c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8.28515625" style="3" customWidth="1"/>
    <col min="4" max="4" width="14.140625" style="3" customWidth="1"/>
    <col min="5" max="5" width="11.2851562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E4" s="50"/>
    </row>
    <row r="5" spans="1:5" ht="18.75" customHeight="1" x14ac:dyDescent="0.3">
      <c r="C5" s="84" t="s">
        <v>87</v>
      </c>
      <c r="D5" s="84"/>
      <c r="E5" s="50"/>
    </row>
    <row r="6" spans="1:5" ht="18.75" x14ac:dyDescent="0.3">
      <c r="A6" s="55" t="s">
        <v>3</v>
      </c>
      <c r="C6" s="52">
        <f>+'Balance Sheet'!A6</f>
        <v>44561</v>
      </c>
      <c r="D6" s="52"/>
      <c r="E6" s="51"/>
    </row>
    <row r="7" spans="1:5" ht="18.75" x14ac:dyDescent="0.3">
      <c r="B7" s="50"/>
      <c r="C7" s="51" t="s">
        <v>57</v>
      </c>
      <c r="D7" s="51"/>
      <c r="E7" s="50"/>
    </row>
    <row r="8" spans="1:5" ht="18.75" x14ac:dyDescent="0.3">
      <c r="A8" s="66"/>
      <c r="B8" s="67"/>
      <c r="C8" s="67"/>
      <c r="D8" s="67"/>
      <c r="E8" s="67"/>
    </row>
    <row r="9" spans="1:5" x14ac:dyDescent="0.2">
      <c r="A9" s="68"/>
      <c r="B9" s="69"/>
      <c r="C9" s="69"/>
      <c r="D9" s="69"/>
      <c r="E9" s="37" t="s">
        <v>93</v>
      </c>
    </row>
    <row r="10" spans="1:5" ht="34.15" customHeight="1" x14ac:dyDescent="0.2">
      <c r="A10" s="70" t="str">
        <f>+'P&amp;L'!B10</f>
        <v>December
2021</v>
      </c>
      <c r="B10" s="71" t="s">
        <v>84</v>
      </c>
      <c r="C10" s="72" t="s">
        <v>138</v>
      </c>
      <c r="D10" s="72" t="s">
        <v>85</v>
      </c>
      <c r="E10" s="72" t="s">
        <v>86</v>
      </c>
    </row>
    <row r="11" spans="1:5" x14ac:dyDescent="0.2">
      <c r="A11" s="73" t="s">
        <v>77</v>
      </c>
      <c r="B11" s="43">
        <v>14887.365726740642</v>
      </c>
      <c r="C11" s="43">
        <v>24888.186244596651</v>
      </c>
      <c r="D11" s="43">
        <v>59.589708893248599</v>
      </c>
      <c r="E11" s="47">
        <v>-721.68737505349577</v>
      </c>
    </row>
    <row r="12" spans="1:5" x14ac:dyDescent="0.2">
      <c r="A12" s="73" t="s">
        <v>78</v>
      </c>
      <c r="B12" s="43">
        <v>-6614.3114733554266</v>
      </c>
      <c r="C12" s="43">
        <v>-16081.701412541832</v>
      </c>
      <c r="D12" s="43">
        <v>-34.284457476091497</v>
      </c>
      <c r="E12" s="47">
        <v>678.55129745395641</v>
      </c>
    </row>
    <row r="13" spans="1:5" x14ac:dyDescent="0.2">
      <c r="A13" s="74" t="s">
        <v>61</v>
      </c>
      <c r="B13" s="45">
        <v>8273.0542533852149</v>
      </c>
      <c r="C13" s="45">
        <v>8806.4848320548208</v>
      </c>
      <c r="D13" s="45">
        <v>25.305251417157102</v>
      </c>
      <c r="E13" s="45">
        <v>-43.136077599537508</v>
      </c>
    </row>
    <row r="14" spans="1:5" x14ac:dyDescent="0.2">
      <c r="A14" s="73" t="s">
        <v>62</v>
      </c>
      <c r="B14" s="47">
        <v>-2207.2033642990068</v>
      </c>
      <c r="C14" s="47">
        <v>-2226.8612769446108</v>
      </c>
      <c r="D14" s="47">
        <v>12.3945290329803</v>
      </c>
      <c r="E14" s="47">
        <v>194.28545637099108</v>
      </c>
    </row>
    <row r="15" spans="1:5" x14ac:dyDescent="0.2">
      <c r="A15" s="75" t="s">
        <v>63</v>
      </c>
      <c r="B15" s="47">
        <v>-1699.9775204600339</v>
      </c>
      <c r="C15" s="47">
        <v>-957.4837473784512</v>
      </c>
      <c r="D15" s="47">
        <v>-13.302916158820201</v>
      </c>
      <c r="E15" s="63">
        <v>-331.56282058979326</v>
      </c>
    </row>
    <row r="16" spans="1:5" x14ac:dyDescent="0.2">
      <c r="A16" s="75" t="s">
        <v>64</v>
      </c>
      <c r="B16" s="47">
        <v>531.44480963279227</v>
      </c>
      <c r="C16" s="47">
        <v>176.3321920651974</v>
      </c>
      <c r="D16" s="47">
        <v>0</v>
      </c>
      <c r="E16" s="63">
        <v>8.2079223684433202</v>
      </c>
    </row>
    <row r="17" spans="1:5" x14ac:dyDescent="0.2">
      <c r="A17" s="75" t="s">
        <v>65</v>
      </c>
      <c r="B17" s="47">
        <v>-1513.5302196165735</v>
      </c>
      <c r="C17" s="47">
        <v>-1946.0579555012373</v>
      </c>
      <c r="D17" s="47">
        <v>-5.2799983360852005</v>
      </c>
      <c r="E17" s="63">
        <v>529.18124664385698</v>
      </c>
    </row>
    <row r="18" spans="1:5" x14ac:dyDescent="0.2">
      <c r="A18" s="75" t="s">
        <v>105</v>
      </c>
      <c r="B18" s="47">
        <v>474.85956614480841</v>
      </c>
      <c r="C18" s="47">
        <v>500.34823386987966</v>
      </c>
      <c r="D18" s="47">
        <v>30.977443527885697</v>
      </c>
      <c r="E18" s="63">
        <v>-11.540892051515897</v>
      </c>
    </row>
    <row r="19" spans="1:5" x14ac:dyDescent="0.2">
      <c r="A19" s="73" t="s">
        <v>66</v>
      </c>
      <c r="B19" s="47">
        <v>-671.48834211701535</v>
      </c>
      <c r="C19" s="47">
        <v>-156.75580769462243</v>
      </c>
      <c r="D19" s="47">
        <v>-0.74814588733589993</v>
      </c>
      <c r="E19" s="63">
        <v>0.36286869561791057</v>
      </c>
    </row>
    <row r="20" spans="1:5" x14ac:dyDescent="0.2">
      <c r="A20" s="74" t="s">
        <v>1</v>
      </c>
      <c r="B20" s="49">
        <v>5394.3625469691933</v>
      </c>
      <c r="C20" s="49">
        <v>6422.8677474155866</v>
      </c>
      <c r="D20" s="49">
        <v>36.951634562801495</v>
      </c>
      <c r="E20" s="49">
        <v>151.51224746707268</v>
      </c>
    </row>
    <row r="21" spans="1:5" x14ac:dyDescent="0.2">
      <c r="A21" s="73" t="s">
        <v>79</v>
      </c>
      <c r="B21" s="47">
        <v>-2032.7724158125925</v>
      </c>
      <c r="C21" s="47">
        <v>-2510.071841798238</v>
      </c>
      <c r="D21" s="47">
        <v>-9.9743745550384997</v>
      </c>
      <c r="E21" s="47">
        <v>-110.0692801809024</v>
      </c>
    </row>
    <row r="22" spans="1:5" x14ac:dyDescent="0.2">
      <c r="A22" s="74" t="s">
        <v>68</v>
      </c>
      <c r="B22" s="49">
        <v>3361.5901311566004</v>
      </c>
      <c r="C22" s="49">
        <v>3912.7959056173499</v>
      </c>
      <c r="D22" s="49">
        <v>26.977260007763</v>
      </c>
      <c r="E22" s="49">
        <v>41.442967286169385</v>
      </c>
    </row>
    <row r="23" spans="1:5" x14ac:dyDescent="0.2">
      <c r="A23" s="73" t="s">
        <v>80</v>
      </c>
      <c r="B23" s="47">
        <v>-589.93861798033663</v>
      </c>
      <c r="C23" s="47">
        <v>-135.24859720097174</v>
      </c>
      <c r="D23" s="47">
        <v>48.2679944849938</v>
      </c>
      <c r="E23" s="47">
        <v>-326.2342293668371</v>
      </c>
    </row>
    <row r="24" spans="1:5" x14ac:dyDescent="0.2">
      <c r="A24" s="73" t="s">
        <v>81</v>
      </c>
      <c r="B24" s="47">
        <v>12.959355057434799</v>
      </c>
      <c r="C24" s="47">
        <v>-56.505969089083599</v>
      </c>
      <c r="D24" s="47">
        <v>-28.616332593474297</v>
      </c>
      <c r="E24" s="47">
        <v>-1.8995329436212032</v>
      </c>
    </row>
    <row r="25" spans="1:5" x14ac:dyDescent="0.2">
      <c r="A25" s="74" t="s">
        <v>82</v>
      </c>
      <c r="B25" s="49">
        <v>2784.6108682336985</v>
      </c>
      <c r="C25" s="49">
        <v>3721.0413393272952</v>
      </c>
      <c r="D25" s="49">
        <v>46.628921899282503</v>
      </c>
      <c r="E25" s="49">
        <v>-286.69079502428946</v>
      </c>
    </row>
    <row r="26" spans="1:5" x14ac:dyDescent="0.2">
      <c r="A26" s="73" t="s">
        <v>83</v>
      </c>
      <c r="B26" s="47">
        <v>-1318.5760543036654</v>
      </c>
      <c r="C26" s="47">
        <v>-1242.6929100389143</v>
      </c>
      <c r="D26" s="47">
        <v>-13.817263462259401</v>
      </c>
      <c r="E26" s="47">
        <v>194.27865114399907</v>
      </c>
    </row>
    <row r="27" spans="1:5" x14ac:dyDescent="0.2">
      <c r="A27" s="76" t="s">
        <v>76</v>
      </c>
      <c r="B27" s="77">
        <v>1466.0348139300334</v>
      </c>
      <c r="C27" s="77">
        <v>2478.34842928838</v>
      </c>
      <c r="D27" s="77">
        <v>32.811658437023098</v>
      </c>
      <c r="E27" s="77">
        <v>-92.412143880290287</v>
      </c>
    </row>
    <row r="30" spans="1:5" ht="18.75" x14ac:dyDescent="0.3">
      <c r="C30" s="64"/>
      <c r="D30" s="64"/>
    </row>
    <row r="31" spans="1:5" x14ac:dyDescent="0.2">
      <c r="E31" s="37" t="s">
        <v>93</v>
      </c>
    </row>
    <row r="32" spans="1:5" s="78" customFormat="1" ht="32.25" customHeight="1" x14ac:dyDescent="0.2">
      <c r="A32" s="70" t="str">
        <f>+'P&amp;L'!C10</f>
        <v>December
2020 (*)</v>
      </c>
      <c r="B32" s="71" t="s">
        <v>84</v>
      </c>
      <c r="C32" s="72" t="s">
        <v>138</v>
      </c>
      <c r="D32" s="72" t="s">
        <v>85</v>
      </c>
      <c r="E32" s="72" t="s">
        <v>86</v>
      </c>
    </row>
    <row r="33" spans="1:5" s="78" customFormat="1" x14ac:dyDescent="0.2">
      <c r="A33" s="79" t="s">
        <v>77</v>
      </c>
      <c r="B33" s="47">
        <v>12899.933755428619</v>
      </c>
      <c r="C33" s="47">
        <v>20691.645582284931</v>
      </c>
      <c r="D33" s="47">
        <v>106.7935559803466</v>
      </c>
      <c r="E33" s="47">
        <v>-553.27107532209834</v>
      </c>
    </row>
    <row r="34" spans="1:5" s="78" customFormat="1" x14ac:dyDescent="0.2">
      <c r="A34" s="79" t="s">
        <v>78</v>
      </c>
      <c r="B34" s="47">
        <v>-5284.4988720938045</v>
      </c>
      <c r="C34" s="47">
        <v>-12141.276048157684</v>
      </c>
      <c r="D34" s="47">
        <v>-90.910524167954193</v>
      </c>
      <c r="E34" s="47">
        <v>516.70866935908339</v>
      </c>
    </row>
    <row r="35" spans="1:5" s="78" customFormat="1" x14ac:dyDescent="0.2">
      <c r="A35" s="80" t="s">
        <v>61</v>
      </c>
      <c r="B35" s="49">
        <v>7615.4348833348158</v>
      </c>
      <c r="C35" s="49">
        <v>8550.3695341272487</v>
      </c>
      <c r="D35" s="49">
        <v>15.883031812392405</v>
      </c>
      <c r="E35" s="49">
        <v>-36.562405963020467</v>
      </c>
    </row>
    <row r="36" spans="1:5" s="78" customFormat="1" x14ac:dyDescent="0.2">
      <c r="A36" s="81" t="s">
        <v>62</v>
      </c>
      <c r="B36" s="47">
        <v>-2147.0157775549728</v>
      </c>
      <c r="C36" s="47">
        <v>-2207.8619203001676</v>
      </c>
      <c r="D36" s="47">
        <v>-15.171718920944716</v>
      </c>
      <c r="E36" s="47">
        <v>84.059433905204841</v>
      </c>
    </row>
    <row r="37" spans="1:5" s="78" customFormat="1" x14ac:dyDescent="0.2">
      <c r="A37" s="82" t="s">
        <v>63</v>
      </c>
      <c r="B37" s="63">
        <v>-1601.6028584888252</v>
      </c>
      <c r="C37" s="63">
        <v>-850.95645289342383</v>
      </c>
      <c r="D37" s="63">
        <v>-11.872307266198703</v>
      </c>
      <c r="E37" s="63">
        <v>-345.30182395789438</v>
      </c>
    </row>
    <row r="38" spans="1:5" s="78" customFormat="1" x14ac:dyDescent="0.2">
      <c r="A38" s="82" t="s">
        <v>64</v>
      </c>
      <c r="B38" s="63">
        <v>486.01180375403334</v>
      </c>
      <c r="C38" s="63">
        <v>169.6621846914951</v>
      </c>
      <c r="D38" s="63">
        <v>0</v>
      </c>
      <c r="E38" s="63">
        <v>5.0485318424878756</v>
      </c>
    </row>
    <row r="39" spans="1:5" s="78" customFormat="1" x14ac:dyDescent="0.2">
      <c r="A39" s="82" t="s">
        <v>65</v>
      </c>
      <c r="B39" s="63">
        <v>-1463.8002424396441</v>
      </c>
      <c r="C39" s="63">
        <v>-1841.6917528074482</v>
      </c>
      <c r="D39" s="63">
        <v>-4.6434355658702007</v>
      </c>
      <c r="E39" s="63">
        <v>468.92217408761093</v>
      </c>
    </row>
    <row r="40" spans="1:5" s="78" customFormat="1" x14ac:dyDescent="0.2">
      <c r="A40" s="82" t="s">
        <v>105</v>
      </c>
      <c r="B40" s="63">
        <v>432.3755196194632</v>
      </c>
      <c r="C40" s="63">
        <v>315.1241007092097</v>
      </c>
      <c r="D40" s="63">
        <v>1.3440239111241865</v>
      </c>
      <c r="E40" s="63">
        <v>-44.609448066999697</v>
      </c>
    </row>
    <row r="41" spans="1:5" s="78" customFormat="1" x14ac:dyDescent="0.2">
      <c r="A41" s="81" t="s">
        <v>66</v>
      </c>
      <c r="B41" s="63">
        <v>-685.41372662561264</v>
      </c>
      <c r="C41" s="63">
        <v>-1169.8229027858561</v>
      </c>
      <c r="D41" s="63">
        <v>-1.0822895079894999</v>
      </c>
      <c r="E41" s="63">
        <v>35.419870518408899</v>
      </c>
    </row>
    <row r="42" spans="1:5" s="78" customFormat="1" x14ac:dyDescent="0.2">
      <c r="A42" s="80" t="s">
        <v>1</v>
      </c>
      <c r="B42" s="49">
        <v>4783.0053791542296</v>
      </c>
      <c r="C42" s="49">
        <v>5172.6847110412236</v>
      </c>
      <c r="D42" s="49">
        <v>-0.37097661654181135</v>
      </c>
      <c r="E42" s="49">
        <v>82.916898460594638</v>
      </c>
    </row>
    <row r="43" spans="1:5" s="78" customFormat="1" x14ac:dyDescent="0.2">
      <c r="A43" s="81" t="s">
        <v>79</v>
      </c>
      <c r="B43" s="63">
        <v>-1902.8769808776224</v>
      </c>
      <c r="C43" s="63">
        <v>-2444.3293562353906</v>
      </c>
      <c r="D43" s="63">
        <v>-10.640319203508501</v>
      </c>
      <c r="E43" s="47">
        <v>-116.05442494747662</v>
      </c>
    </row>
    <row r="44" spans="1:5" s="78" customFormat="1" x14ac:dyDescent="0.2">
      <c r="A44" s="80" t="s">
        <v>68</v>
      </c>
      <c r="B44" s="49">
        <v>2880.1283982766076</v>
      </c>
      <c r="C44" s="49">
        <v>2728.3553548058335</v>
      </c>
      <c r="D44" s="49">
        <v>-11.011295820050313</v>
      </c>
      <c r="E44" s="49">
        <v>-33.137526486882884</v>
      </c>
    </row>
    <row r="45" spans="1:5" s="78" customFormat="1" x14ac:dyDescent="0.2">
      <c r="A45" s="81" t="s">
        <v>80</v>
      </c>
      <c r="B45" s="63">
        <v>-471.06320743907509</v>
      </c>
      <c r="C45" s="63">
        <v>-270.9664062737279</v>
      </c>
      <c r="D45" s="63">
        <v>-0.80166546060560007</v>
      </c>
      <c r="E45" s="47">
        <v>-248.15570821111027</v>
      </c>
    </row>
    <row r="46" spans="1:5" s="78" customFormat="1" x14ac:dyDescent="0.2">
      <c r="A46" s="81" t="s">
        <v>81</v>
      </c>
      <c r="B46" s="63">
        <v>13.7896407171477</v>
      </c>
      <c r="C46" s="63">
        <v>-18.520614832438696</v>
      </c>
      <c r="D46" s="63">
        <v>469.53859419531398</v>
      </c>
      <c r="E46" s="47">
        <v>-4.2423867487139546</v>
      </c>
    </row>
    <row r="47" spans="1:5" s="78" customFormat="1" x14ac:dyDescent="0.2">
      <c r="A47" s="80" t="s">
        <v>82</v>
      </c>
      <c r="B47" s="49">
        <v>2422.85483155468</v>
      </c>
      <c r="C47" s="49">
        <v>2438.8683336996673</v>
      </c>
      <c r="D47" s="49">
        <v>457.72563291465804</v>
      </c>
      <c r="E47" s="49">
        <v>-285.53562144670741</v>
      </c>
    </row>
    <row r="48" spans="1:5" s="78" customFormat="1" x14ac:dyDescent="0.2">
      <c r="A48" s="81" t="s">
        <v>83</v>
      </c>
      <c r="B48" s="63">
        <v>-860.82734330392407</v>
      </c>
      <c r="C48" s="63">
        <v>-786.92467382246491</v>
      </c>
      <c r="D48" s="63">
        <v>23.739006112007601</v>
      </c>
      <c r="E48" s="47">
        <v>200.80659220846161</v>
      </c>
    </row>
    <row r="49" spans="1:5" s="78" customFormat="1" x14ac:dyDescent="0.2">
      <c r="A49" s="80" t="s">
        <v>76</v>
      </c>
      <c r="B49" s="49">
        <v>1562.0274882507563</v>
      </c>
      <c r="C49" s="49">
        <v>1651.9436598772022</v>
      </c>
      <c r="D49" s="49">
        <v>481.46463902666574</v>
      </c>
      <c r="E49" s="49">
        <v>-84.729029238245857</v>
      </c>
    </row>
    <row r="50" spans="1:5" s="78" customFormat="1" ht="9.6" customHeight="1" x14ac:dyDescent="0.2"/>
    <row r="51" spans="1:5" s="78" customFormat="1" x14ac:dyDescent="0.2">
      <c r="A51" s="88" t="s">
        <v>107</v>
      </c>
    </row>
    <row r="52" spans="1:5" s="78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51" t="s">
        <v>92</v>
      </c>
    </row>
    <row r="6" spans="1:7" ht="18.75" x14ac:dyDescent="0.3">
      <c r="B6" s="53">
        <f>+'Balance Sheet'!A6</f>
        <v>44561</v>
      </c>
    </row>
    <row r="7" spans="1:7" ht="18.75" x14ac:dyDescent="0.3">
      <c r="B7" s="51" t="s">
        <v>57</v>
      </c>
    </row>
    <row r="8" spans="1:7" x14ac:dyDescent="0.2">
      <c r="B8" s="57"/>
      <c r="E8" s="37" t="s">
        <v>93</v>
      </c>
    </row>
    <row r="9" spans="1:7" x14ac:dyDescent="0.2">
      <c r="A9" s="86" t="str">
        <f>+'P&amp;L'!B10</f>
        <v>December
2021</v>
      </c>
      <c r="B9" s="58" t="s">
        <v>88</v>
      </c>
      <c r="C9" s="58" t="s">
        <v>89</v>
      </c>
      <c r="D9" s="58" t="s">
        <v>90</v>
      </c>
      <c r="E9" s="58" t="s">
        <v>91</v>
      </c>
    </row>
    <row r="10" spans="1:7" x14ac:dyDescent="0.2">
      <c r="A10" s="59" t="s">
        <v>77</v>
      </c>
      <c r="B10" s="47">
        <v>1985.7534098599997</v>
      </c>
      <c r="C10" s="47">
        <v>1433.4833724744392</v>
      </c>
      <c r="D10" s="47">
        <v>4535.3522685561647</v>
      </c>
      <c r="E10" s="47">
        <v>6933.1407179400358</v>
      </c>
      <c r="F10" s="60"/>
      <c r="G10" s="60"/>
    </row>
    <row r="11" spans="1:7" x14ac:dyDescent="0.2">
      <c r="A11" s="59" t="s">
        <v>78</v>
      </c>
      <c r="B11" s="47">
        <v>-4.9744723099999995</v>
      </c>
      <c r="C11" s="47">
        <v>-52.040883984134105</v>
      </c>
      <c r="D11" s="47">
        <v>-1624.1634334716784</v>
      </c>
      <c r="E11" s="47">
        <v>-4933.4965245996473</v>
      </c>
      <c r="F11" s="60"/>
      <c r="G11" s="60"/>
    </row>
    <row r="12" spans="1:7" x14ac:dyDescent="0.2">
      <c r="A12" s="61" t="s">
        <v>61</v>
      </c>
      <c r="B12" s="45">
        <v>1980.7789375499997</v>
      </c>
      <c r="C12" s="45">
        <v>1381.4424884903051</v>
      </c>
      <c r="D12" s="45">
        <v>2911.1888350844856</v>
      </c>
      <c r="E12" s="45">
        <v>1999.6441933403892</v>
      </c>
      <c r="F12" s="60"/>
      <c r="G12" s="60"/>
    </row>
    <row r="13" spans="1:7" x14ac:dyDescent="0.2">
      <c r="A13" s="59" t="s">
        <v>62</v>
      </c>
      <c r="B13" s="47">
        <v>-272.11320967999995</v>
      </c>
      <c r="C13" s="47">
        <v>-216.54553585511428</v>
      </c>
      <c r="D13" s="47">
        <v>-1181.2331859124463</v>
      </c>
      <c r="E13" s="47">
        <v>-537.31163393141298</v>
      </c>
      <c r="F13" s="60"/>
      <c r="G13" s="60"/>
    </row>
    <row r="14" spans="1:7" x14ac:dyDescent="0.2">
      <c r="A14" s="62" t="s">
        <v>63</v>
      </c>
      <c r="B14" s="63">
        <v>-326.39076735999998</v>
      </c>
      <c r="C14" s="63">
        <v>-253.17799827848927</v>
      </c>
      <c r="D14" s="63">
        <v>-781.30295443902503</v>
      </c>
      <c r="E14" s="63">
        <v>-339.10580038251976</v>
      </c>
      <c r="F14" s="60"/>
      <c r="G14" s="60"/>
    </row>
    <row r="15" spans="1:7" x14ac:dyDescent="0.2">
      <c r="A15" s="62" t="s">
        <v>64</v>
      </c>
      <c r="B15" s="63">
        <v>138.27589594</v>
      </c>
      <c r="C15" s="63">
        <v>162.2165084621557</v>
      </c>
      <c r="D15" s="63">
        <v>230.9524052306366</v>
      </c>
      <c r="E15" s="63">
        <v>0</v>
      </c>
      <c r="F15" s="60"/>
      <c r="G15" s="60"/>
    </row>
    <row r="16" spans="1:7" x14ac:dyDescent="0.2">
      <c r="A16" s="62" t="s">
        <v>65</v>
      </c>
      <c r="B16" s="63">
        <v>-278.13922485000001</v>
      </c>
      <c r="C16" s="63">
        <v>-196.90921202498541</v>
      </c>
      <c r="D16" s="63">
        <v>-734.97725473572245</v>
      </c>
      <c r="E16" s="63">
        <v>-303.8246860858323</v>
      </c>
      <c r="F16" s="60"/>
      <c r="G16" s="60"/>
    </row>
    <row r="17" spans="1:7" x14ac:dyDescent="0.2">
      <c r="A17" s="62" t="s">
        <v>105</v>
      </c>
      <c r="B17" s="63">
        <v>194.14088659000001</v>
      </c>
      <c r="C17" s="63">
        <v>71.325165986204695</v>
      </c>
      <c r="D17" s="63">
        <v>104.09461803166451</v>
      </c>
      <c r="E17" s="63">
        <v>105.6188525369392</v>
      </c>
      <c r="F17" s="60"/>
      <c r="G17" s="60"/>
    </row>
    <row r="18" spans="1:7" x14ac:dyDescent="0.2">
      <c r="A18" s="59" t="s">
        <v>66</v>
      </c>
      <c r="B18" s="63">
        <v>-76.658315450000003</v>
      </c>
      <c r="C18" s="63">
        <v>-112.09245357155319</v>
      </c>
      <c r="D18" s="63">
        <v>-479.50441607566967</v>
      </c>
      <c r="E18" s="63">
        <v>-3.2331570197924999</v>
      </c>
      <c r="F18" s="60"/>
      <c r="G18" s="60"/>
    </row>
    <row r="19" spans="1:7" x14ac:dyDescent="0.2">
      <c r="A19" s="61" t="s">
        <v>1</v>
      </c>
      <c r="B19" s="49">
        <v>1632.0074124199996</v>
      </c>
      <c r="C19" s="49">
        <v>1052.8044990636379</v>
      </c>
      <c r="D19" s="49">
        <v>1250.4512330963698</v>
      </c>
      <c r="E19" s="49">
        <v>1459.0994023891838</v>
      </c>
      <c r="F19" s="60"/>
      <c r="G19" s="60"/>
    </row>
    <row r="20" spans="1:7" x14ac:dyDescent="0.2">
      <c r="A20" s="59" t="s">
        <v>79</v>
      </c>
      <c r="B20" s="47">
        <v>-607.36035607000008</v>
      </c>
      <c r="C20" s="47">
        <v>-395.54729726303043</v>
      </c>
      <c r="D20" s="47">
        <v>-650.89363165769259</v>
      </c>
      <c r="E20" s="47">
        <v>-378.97113082186956</v>
      </c>
      <c r="F20" s="60"/>
      <c r="G20" s="60"/>
    </row>
    <row r="21" spans="1:7" x14ac:dyDescent="0.2">
      <c r="A21" s="61" t="s">
        <v>68</v>
      </c>
      <c r="B21" s="49">
        <v>1024.6470563499993</v>
      </c>
      <c r="C21" s="49">
        <v>657.25720180060739</v>
      </c>
      <c r="D21" s="49">
        <v>599.55760143867712</v>
      </c>
      <c r="E21" s="49">
        <v>1080.128271567314</v>
      </c>
      <c r="F21" s="60"/>
      <c r="G21" s="60"/>
    </row>
    <row r="22" spans="1:7" x14ac:dyDescent="0.2">
      <c r="A22" s="59" t="s">
        <v>80</v>
      </c>
      <c r="B22" s="47">
        <v>-59.811912619999994</v>
      </c>
      <c r="C22" s="47">
        <v>-116.4215881401874</v>
      </c>
      <c r="D22" s="47">
        <v>-116.39084768771741</v>
      </c>
      <c r="E22" s="47">
        <v>-297.31426953243175</v>
      </c>
      <c r="F22" s="60"/>
      <c r="G22" s="60"/>
    </row>
    <row r="23" spans="1:7" x14ac:dyDescent="0.2">
      <c r="A23" s="59" t="s">
        <v>81</v>
      </c>
      <c r="B23" s="47">
        <v>2.2548732305741002</v>
      </c>
      <c r="C23" s="47">
        <v>-1.2179688500000001E-4</v>
      </c>
      <c r="D23" s="47">
        <v>10.704603623745701</v>
      </c>
      <c r="E23" s="47">
        <v>0</v>
      </c>
      <c r="F23" s="60"/>
      <c r="G23" s="60"/>
    </row>
    <row r="24" spans="1:7" x14ac:dyDescent="0.2">
      <c r="A24" s="61" t="s">
        <v>82</v>
      </c>
      <c r="B24" s="49">
        <v>967.09001696057351</v>
      </c>
      <c r="C24" s="49">
        <v>540.83549186353491</v>
      </c>
      <c r="D24" s="49">
        <v>493.8713573747055</v>
      </c>
      <c r="E24" s="49">
        <v>782.81400203488204</v>
      </c>
      <c r="F24" s="60"/>
      <c r="G24" s="60"/>
    </row>
    <row r="25" spans="1:7" x14ac:dyDescent="0.2">
      <c r="A25" s="59" t="s">
        <v>83</v>
      </c>
      <c r="B25" s="47">
        <v>-197.93439778159598</v>
      </c>
      <c r="C25" s="47">
        <v>-430.94745688325122</v>
      </c>
      <c r="D25" s="47">
        <v>-208.467192685361</v>
      </c>
      <c r="E25" s="47">
        <v>-481.22700695345696</v>
      </c>
      <c r="F25" s="60"/>
      <c r="G25" s="60"/>
    </row>
    <row r="26" spans="1:7" x14ac:dyDescent="0.2">
      <c r="A26" s="61" t="s">
        <v>76</v>
      </c>
      <c r="B26" s="49">
        <v>769.15561917897753</v>
      </c>
      <c r="C26" s="49">
        <v>109.88803498028371</v>
      </c>
      <c r="D26" s="49">
        <v>285.4041646893445</v>
      </c>
      <c r="E26" s="49">
        <v>301.58699508142513</v>
      </c>
      <c r="F26" s="60"/>
      <c r="G26" s="60"/>
    </row>
    <row r="27" spans="1:7" x14ac:dyDescent="0.2">
      <c r="E27" s="60"/>
      <c r="F27" s="60"/>
    </row>
    <row r="28" spans="1:7" x14ac:dyDescent="0.2">
      <c r="E28" s="60"/>
      <c r="F28" s="60"/>
    </row>
    <row r="29" spans="1:7" ht="18.75" x14ac:dyDescent="0.3">
      <c r="B29" s="64"/>
      <c r="E29" s="60"/>
      <c r="F29" s="60"/>
    </row>
    <row r="30" spans="1:7" x14ac:dyDescent="0.2">
      <c r="B30" s="57"/>
      <c r="E30" s="37" t="s">
        <v>93</v>
      </c>
      <c r="F30" s="60"/>
    </row>
    <row r="31" spans="1:7" x14ac:dyDescent="0.2">
      <c r="A31" s="85" t="str">
        <f>+'P&amp;L'!C10</f>
        <v>December
2020 (*)</v>
      </c>
      <c r="B31" s="65" t="s">
        <v>88</v>
      </c>
      <c r="C31" s="65" t="s">
        <v>89</v>
      </c>
      <c r="D31" s="65" t="s">
        <v>90</v>
      </c>
      <c r="E31" s="65" t="s">
        <v>91</v>
      </c>
      <c r="F31" s="60"/>
    </row>
    <row r="32" spans="1:7" x14ac:dyDescent="0.2">
      <c r="A32" s="59" t="s">
        <v>77</v>
      </c>
      <c r="B32" s="47">
        <v>1965.1120348099998</v>
      </c>
      <c r="C32" s="47">
        <v>1361.9042184584951</v>
      </c>
      <c r="D32" s="47">
        <v>4077.5201596779984</v>
      </c>
      <c r="E32" s="47">
        <v>5495.4982049721257</v>
      </c>
      <c r="F32" s="60"/>
      <c r="G32" s="60"/>
    </row>
    <row r="33" spans="1:7" x14ac:dyDescent="0.2">
      <c r="A33" s="59" t="s">
        <v>78</v>
      </c>
      <c r="B33" s="47">
        <v>-1.247179</v>
      </c>
      <c r="C33" s="47">
        <v>-59.608285902133105</v>
      </c>
      <c r="D33" s="47">
        <v>-1302.9055468067029</v>
      </c>
      <c r="E33" s="47">
        <v>-3920.7378603849675</v>
      </c>
      <c r="F33" s="60"/>
      <c r="G33" s="60"/>
    </row>
    <row r="34" spans="1:7" x14ac:dyDescent="0.2">
      <c r="A34" s="61" t="s">
        <v>61</v>
      </c>
      <c r="B34" s="49">
        <v>1963.8648558099999</v>
      </c>
      <c r="C34" s="49">
        <v>1302.295932556362</v>
      </c>
      <c r="D34" s="49">
        <v>2774.6146128712958</v>
      </c>
      <c r="E34" s="49">
        <v>1574.760344587158</v>
      </c>
      <c r="F34" s="60"/>
      <c r="G34" s="60"/>
    </row>
    <row r="35" spans="1:7" x14ac:dyDescent="0.2">
      <c r="A35" s="59" t="s">
        <v>62</v>
      </c>
      <c r="B35" s="47">
        <v>-261.48090960999997</v>
      </c>
      <c r="C35" s="47">
        <v>-193.48207824406023</v>
      </c>
      <c r="D35" s="47">
        <v>-1199.7434314608317</v>
      </c>
      <c r="E35" s="47">
        <v>-492.41022073008065</v>
      </c>
      <c r="F35" s="60"/>
      <c r="G35" s="60"/>
    </row>
    <row r="36" spans="1:7" x14ac:dyDescent="0.2">
      <c r="A36" s="62" t="s">
        <v>63</v>
      </c>
      <c r="B36" s="63">
        <v>-316.51307629000001</v>
      </c>
      <c r="C36" s="63">
        <v>-237.39668260693659</v>
      </c>
      <c r="D36" s="63">
        <v>-764.62491293874439</v>
      </c>
      <c r="E36" s="63">
        <v>-283.06818665314421</v>
      </c>
      <c r="F36" s="60"/>
      <c r="G36" s="60"/>
    </row>
    <row r="37" spans="1:7" x14ac:dyDescent="0.2">
      <c r="A37" s="62" t="s">
        <v>64</v>
      </c>
      <c r="B37" s="63">
        <v>123.42446122</v>
      </c>
      <c r="C37" s="63">
        <v>148.07953515475742</v>
      </c>
      <c r="D37" s="63">
        <v>214.50780738606022</v>
      </c>
      <c r="E37" s="63">
        <v>-6.7843000000000002E-9</v>
      </c>
      <c r="F37" s="60"/>
      <c r="G37" s="60"/>
    </row>
    <row r="38" spans="1:7" x14ac:dyDescent="0.2">
      <c r="A38" s="62" t="s">
        <v>65</v>
      </c>
      <c r="B38" s="63">
        <v>-265.79978614999999</v>
      </c>
      <c r="C38" s="63">
        <v>-165.69369668906901</v>
      </c>
      <c r="D38" s="63">
        <v>-736.57000774345011</v>
      </c>
      <c r="E38" s="63">
        <v>-296.06141934712485</v>
      </c>
      <c r="F38" s="60"/>
      <c r="G38" s="60"/>
    </row>
    <row r="39" spans="1:7" x14ac:dyDescent="0.2">
      <c r="A39" s="62" t="s">
        <v>105</v>
      </c>
      <c r="B39" s="63">
        <v>197.40749161000002</v>
      </c>
      <c r="C39" s="63">
        <v>61.528765897188002</v>
      </c>
      <c r="D39" s="63">
        <v>86.943681835302598</v>
      </c>
      <c r="E39" s="63">
        <v>86.719385276972588</v>
      </c>
      <c r="F39" s="60"/>
      <c r="G39" s="60"/>
    </row>
    <row r="40" spans="1:7" x14ac:dyDescent="0.2">
      <c r="A40" s="59" t="s">
        <v>66</v>
      </c>
      <c r="B40" s="63">
        <v>-88.004324699999998</v>
      </c>
      <c r="C40" s="63">
        <v>-108.03156733125039</v>
      </c>
      <c r="D40" s="63">
        <v>-486.02999253685596</v>
      </c>
      <c r="E40" s="63">
        <v>-3.3478420575062002</v>
      </c>
      <c r="F40" s="60"/>
      <c r="G40" s="60"/>
    </row>
    <row r="41" spans="1:7" x14ac:dyDescent="0.2">
      <c r="A41" s="61" t="s">
        <v>1</v>
      </c>
      <c r="B41" s="49">
        <v>1614.3796215</v>
      </c>
      <c r="C41" s="49">
        <v>1000.7822869810512</v>
      </c>
      <c r="D41" s="49">
        <v>1088.8411888736082</v>
      </c>
      <c r="E41" s="49">
        <v>1079.0022817995712</v>
      </c>
      <c r="F41" s="60"/>
      <c r="G41" s="60"/>
    </row>
    <row r="42" spans="1:7" x14ac:dyDescent="0.2">
      <c r="A42" s="59" t="s">
        <v>79</v>
      </c>
      <c r="B42" s="47">
        <v>-565.59126361000006</v>
      </c>
      <c r="C42" s="47">
        <v>-355.93823823866609</v>
      </c>
      <c r="D42" s="47">
        <v>-600.56489106612662</v>
      </c>
      <c r="E42" s="47">
        <v>-380.78258796282984</v>
      </c>
      <c r="F42" s="60"/>
      <c r="G42" s="60"/>
    </row>
    <row r="43" spans="1:7" x14ac:dyDescent="0.2">
      <c r="A43" s="61" t="s">
        <v>68</v>
      </c>
      <c r="B43" s="49">
        <v>1048.7883578899998</v>
      </c>
      <c r="C43" s="49">
        <v>644.8440487423851</v>
      </c>
      <c r="D43" s="49">
        <v>488.27629780748151</v>
      </c>
      <c r="E43" s="49">
        <v>698.21969383674127</v>
      </c>
      <c r="F43" s="60"/>
      <c r="G43" s="60"/>
    </row>
    <row r="44" spans="1:7" x14ac:dyDescent="0.2">
      <c r="A44" s="59" t="s">
        <v>80</v>
      </c>
      <c r="B44" s="47">
        <v>-64.757994960000019</v>
      </c>
      <c r="C44" s="47">
        <v>-133.02459840634759</v>
      </c>
      <c r="D44" s="47">
        <v>-128.58872388994479</v>
      </c>
      <c r="E44" s="47">
        <v>-144.69189018278271</v>
      </c>
      <c r="F44" s="60"/>
      <c r="G44" s="60"/>
    </row>
    <row r="45" spans="1:7" x14ac:dyDescent="0.2">
      <c r="A45" s="59" t="s">
        <v>81</v>
      </c>
      <c r="B45" s="47">
        <v>2.8877922597333998</v>
      </c>
      <c r="C45" s="47">
        <v>-2.7729719705000006E-3</v>
      </c>
      <c r="D45" s="47">
        <v>10.904621429384799</v>
      </c>
      <c r="E45" s="47">
        <v>0</v>
      </c>
      <c r="F45" s="60"/>
      <c r="G45" s="60"/>
    </row>
    <row r="46" spans="1:7" x14ac:dyDescent="0.2">
      <c r="A46" s="61" t="s">
        <v>82</v>
      </c>
      <c r="B46" s="49">
        <v>986.91815518973328</v>
      </c>
      <c r="C46" s="49">
        <v>511.81667736406706</v>
      </c>
      <c r="D46" s="49">
        <v>370.59219534692147</v>
      </c>
      <c r="E46" s="49">
        <v>553.52780365395847</v>
      </c>
      <c r="F46" s="60"/>
      <c r="G46" s="60"/>
    </row>
    <row r="47" spans="1:7" x14ac:dyDescent="0.2">
      <c r="A47" s="59" t="s">
        <v>83</v>
      </c>
      <c r="B47" s="47">
        <v>-181.90457690181498</v>
      </c>
      <c r="C47" s="47">
        <v>-200.09794443502901</v>
      </c>
      <c r="D47" s="47">
        <v>-141.61303709218612</v>
      </c>
      <c r="E47" s="47">
        <v>-337.21178487489397</v>
      </c>
      <c r="F47" s="60"/>
      <c r="G47" s="60"/>
    </row>
    <row r="48" spans="1:7" x14ac:dyDescent="0.2">
      <c r="A48" s="61" t="s">
        <v>76</v>
      </c>
      <c r="B48" s="49">
        <v>805.01357828791822</v>
      </c>
      <c r="C48" s="49">
        <v>311.71873292903808</v>
      </c>
      <c r="D48" s="49">
        <v>228.97915825473538</v>
      </c>
      <c r="E48" s="49">
        <v>216.31601877906448</v>
      </c>
      <c r="F48" s="60"/>
      <c r="G48" s="60"/>
    </row>
    <row r="49" spans="1:1" ht="6.75" customHeight="1" x14ac:dyDescent="0.2"/>
    <row r="50" spans="1:1" x14ac:dyDescent="0.2">
      <c r="A50" s="88" t="s">
        <v>107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0"/>
  <sheetViews>
    <sheetView showGridLines="0" tabSelected="1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8" width="15.7109375" style="3" bestFit="1" customWidth="1"/>
    <col min="9" max="16384" width="11.28515625" style="3"/>
  </cols>
  <sheetData>
    <row r="2" spans="1:12" ht="12.75" customHeight="1" x14ac:dyDescent="0.2"/>
    <row r="3" spans="1:12" ht="12.75" customHeight="1" x14ac:dyDescent="0.2"/>
    <row r="4" spans="1:12" ht="12.75" customHeight="1" x14ac:dyDescent="0.2"/>
    <row r="5" spans="1:12" ht="18.75" x14ac:dyDescent="0.3">
      <c r="B5" s="2"/>
      <c r="C5" s="51" t="s">
        <v>139</v>
      </c>
    </row>
    <row r="6" spans="1:12" ht="18.75" x14ac:dyDescent="0.3">
      <c r="B6" s="53"/>
      <c r="C6" s="53">
        <f>+'Balance Sheet'!A6</f>
        <v>44561</v>
      </c>
    </row>
    <row r="7" spans="1:12" ht="18.75" x14ac:dyDescent="0.3">
      <c r="B7" s="2"/>
      <c r="C7" s="51" t="s">
        <v>57</v>
      </c>
    </row>
    <row r="8" spans="1:12" x14ac:dyDescent="0.2">
      <c r="B8" s="57"/>
      <c r="C8" s="57"/>
      <c r="H8" s="37" t="s">
        <v>93</v>
      </c>
    </row>
    <row r="9" spans="1:12" x14ac:dyDescent="0.2">
      <c r="A9" s="86" t="str">
        <f>+Businesses!A10</f>
        <v>December
2021</v>
      </c>
      <c r="B9" s="58" t="s">
        <v>88</v>
      </c>
      <c r="C9" s="58" t="s">
        <v>89</v>
      </c>
      <c r="D9" s="58" t="s">
        <v>90</v>
      </c>
      <c r="E9" s="58" t="s">
        <v>2</v>
      </c>
      <c r="F9" s="58" t="s">
        <v>91</v>
      </c>
      <c r="G9" s="58" t="s">
        <v>106</v>
      </c>
      <c r="H9" s="58" t="s">
        <v>140</v>
      </c>
    </row>
    <row r="10" spans="1:12" x14ac:dyDescent="0.2">
      <c r="A10" s="59" t="s">
        <v>77</v>
      </c>
      <c r="B10" s="47">
        <v>13506.661570400487</v>
      </c>
      <c r="C10" s="47">
        <v>4908.5210650335584</v>
      </c>
      <c r="D10" s="47">
        <v>1216.5893690777073</v>
      </c>
      <c r="E10" s="47">
        <v>3489.380869386237</v>
      </c>
      <c r="F10" s="47">
        <v>541.12844211013078</v>
      </c>
      <c r="G10" s="47">
        <v>2160.3276118926169</v>
      </c>
      <c r="H10" s="47">
        <v>0</v>
      </c>
      <c r="J10" s="60"/>
      <c r="K10" s="60"/>
      <c r="L10" s="60"/>
    </row>
    <row r="11" spans="1:12" x14ac:dyDescent="0.2">
      <c r="A11" s="59" t="s">
        <v>78</v>
      </c>
      <c r="B11" s="47">
        <v>-9101.3468906668913</v>
      </c>
      <c r="C11" s="47">
        <v>-3405.5773796047501</v>
      </c>
      <c r="D11" s="47">
        <v>-212.66835889199831</v>
      </c>
      <c r="E11" s="47">
        <v>-2459.7678587694304</v>
      </c>
      <c r="F11" s="47">
        <v>-225.58536063805735</v>
      </c>
      <c r="G11" s="47">
        <v>-1611.1969310124562</v>
      </c>
      <c r="H11" s="47">
        <v>0</v>
      </c>
    </row>
    <row r="12" spans="1:12" x14ac:dyDescent="0.2">
      <c r="A12" s="61" t="s">
        <v>61</v>
      </c>
      <c r="B12" s="45">
        <v>4405.3146797335976</v>
      </c>
      <c r="C12" s="45">
        <v>1502.9436854288083</v>
      </c>
      <c r="D12" s="45">
        <v>1003.9210101857088</v>
      </c>
      <c r="E12" s="49">
        <v>1029.6130106168064</v>
      </c>
      <c r="F12" s="49">
        <v>315.54308147207348</v>
      </c>
      <c r="G12" s="49">
        <v>549.13068088016064</v>
      </c>
      <c r="H12" s="49">
        <v>0</v>
      </c>
      <c r="I12" s="83"/>
    </row>
    <row r="13" spans="1:12" x14ac:dyDescent="0.2">
      <c r="A13" s="59" t="s">
        <v>62</v>
      </c>
      <c r="B13" s="47">
        <v>-786.95955713621913</v>
      </c>
      <c r="C13" s="47">
        <v>-688.64104414279257</v>
      </c>
      <c r="D13" s="47">
        <v>-232.08619059533549</v>
      </c>
      <c r="E13" s="47">
        <v>-247.33782053709552</v>
      </c>
      <c r="F13" s="47">
        <v>-63.649885756614495</v>
      </c>
      <c r="G13" s="47">
        <v>-210.31912686240557</v>
      </c>
      <c r="H13" s="47">
        <v>0</v>
      </c>
      <c r="I13" s="83"/>
    </row>
    <row r="14" spans="1:12" x14ac:dyDescent="0.2">
      <c r="A14" s="62" t="s">
        <v>63</v>
      </c>
      <c r="B14" s="63">
        <v>-460.01503439230004</v>
      </c>
      <c r="C14" s="63">
        <v>-182.44597436344839</v>
      </c>
      <c r="D14" s="63">
        <v>-154.15052725628223</v>
      </c>
      <c r="E14" s="63">
        <v>-54.417434942477698</v>
      </c>
      <c r="F14" s="63">
        <v>-25.2709686396244</v>
      </c>
      <c r="G14" s="63">
        <v>-81.18380778431839</v>
      </c>
      <c r="H14" s="63">
        <v>0</v>
      </c>
      <c r="I14" s="83"/>
    </row>
    <row r="15" spans="1:12" x14ac:dyDescent="0.2">
      <c r="A15" s="62" t="s">
        <v>64</v>
      </c>
      <c r="B15" s="63">
        <v>65.622173410550005</v>
      </c>
      <c r="C15" s="63">
        <v>27.940021158297498</v>
      </c>
      <c r="D15" s="63">
        <v>14.676020717986901</v>
      </c>
      <c r="E15" s="63">
        <v>14.507305182455399</v>
      </c>
      <c r="F15" s="63">
        <v>3.1949969555164</v>
      </c>
      <c r="G15" s="63">
        <v>27.495576213135998</v>
      </c>
      <c r="H15" s="63">
        <v>0</v>
      </c>
      <c r="I15" s="83"/>
    </row>
    <row r="16" spans="1:12" x14ac:dyDescent="0.2">
      <c r="A16" s="62" t="s">
        <v>65</v>
      </c>
      <c r="B16" s="63">
        <v>-804.9810240821372</v>
      </c>
      <c r="C16" s="63">
        <v>-584.93661797582877</v>
      </c>
      <c r="D16" s="63">
        <v>-169.629973398815</v>
      </c>
      <c r="E16" s="63">
        <v>-221.88092949460332</v>
      </c>
      <c r="F16" s="63">
        <v>-44.656935570449001</v>
      </c>
      <c r="G16" s="63">
        <v>-192.1576631862101</v>
      </c>
      <c r="H16" s="63">
        <v>0</v>
      </c>
      <c r="I16" s="83"/>
    </row>
    <row r="17" spans="1:10" x14ac:dyDescent="0.2">
      <c r="A17" s="62" t="s">
        <v>105</v>
      </c>
      <c r="B17" s="63">
        <v>412.41432792766801</v>
      </c>
      <c r="C17" s="63">
        <v>50.801527038187096</v>
      </c>
      <c r="D17" s="63">
        <v>77.018289341774818</v>
      </c>
      <c r="E17" s="63">
        <v>14.453238717530098</v>
      </c>
      <c r="F17" s="63">
        <v>3.0830214979425001</v>
      </c>
      <c r="G17" s="63">
        <v>35.526767894986897</v>
      </c>
      <c r="H17" s="63">
        <v>0</v>
      </c>
      <c r="I17" s="83"/>
    </row>
    <row r="18" spans="1:10" x14ac:dyDescent="0.2">
      <c r="A18" s="59" t="s">
        <v>66</v>
      </c>
      <c r="B18" s="63">
        <v>-873.85900889685024</v>
      </c>
      <c r="C18" s="63">
        <v>-127.0110312430936</v>
      </c>
      <c r="D18" s="63">
        <v>-52.385295343312706</v>
      </c>
      <c r="E18" s="63">
        <v>-3.5310319011349001</v>
      </c>
      <c r="F18" s="63">
        <v>-0.69506220497749993</v>
      </c>
      <c r="G18" s="63">
        <v>-12.2133917252537</v>
      </c>
      <c r="H18" s="63">
        <v>912.9390136200002</v>
      </c>
      <c r="I18" s="83"/>
    </row>
    <row r="19" spans="1:10" x14ac:dyDescent="0.2">
      <c r="A19" s="61" t="s">
        <v>1</v>
      </c>
      <c r="B19" s="49">
        <v>2744.4961137005284</v>
      </c>
      <c r="C19" s="49">
        <v>687.29161004292212</v>
      </c>
      <c r="D19" s="49">
        <v>719.44952424706071</v>
      </c>
      <c r="E19" s="49">
        <v>778.74415817857607</v>
      </c>
      <c r="F19" s="49">
        <v>251.19813351048151</v>
      </c>
      <c r="G19" s="49">
        <v>326.59816229250129</v>
      </c>
      <c r="H19" s="49">
        <v>912.9390136200002</v>
      </c>
      <c r="I19" s="83"/>
    </row>
    <row r="20" spans="1:10" x14ac:dyDescent="0.2">
      <c r="A20" s="59" t="s">
        <v>79</v>
      </c>
      <c r="B20" s="47">
        <v>-801.74594913748638</v>
      </c>
      <c r="C20" s="47">
        <v>-594.98073642274699</v>
      </c>
      <c r="D20" s="47">
        <v>-537.69508727589346</v>
      </c>
      <c r="E20" s="47">
        <v>-228.9664901650853</v>
      </c>
      <c r="F20" s="47">
        <v>-58.991795096218297</v>
      </c>
      <c r="G20" s="47">
        <v>-288.55773878769628</v>
      </c>
      <c r="H20" s="47">
        <v>0</v>
      </c>
      <c r="I20" s="83"/>
    </row>
    <row r="21" spans="1:10" x14ac:dyDescent="0.2">
      <c r="A21" s="61" t="s">
        <v>68</v>
      </c>
      <c r="B21" s="49">
        <v>1942.7501645630425</v>
      </c>
      <c r="C21" s="49">
        <v>92.31087362017513</v>
      </c>
      <c r="D21" s="49">
        <v>181.75443697116734</v>
      </c>
      <c r="E21" s="49">
        <v>549.77766801349071</v>
      </c>
      <c r="F21" s="49">
        <v>192.2063384142632</v>
      </c>
      <c r="G21" s="49">
        <v>38.040423504805005</v>
      </c>
      <c r="H21" s="49">
        <v>912.9390136200002</v>
      </c>
      <c r="I21" s="83"/>
    </row>
    <row r="22" spans="1:10" x14ac:dyDescent="0.2">
      <c r="A22" s="59" t="s">
        <v>80</v>
      </c>
      <c r="B22" s="47">
        <v>-60.151302624640778</v>
      </c>
      <c r="C22" s="47">
        <v>-43.032952670086594</v>
      </c>
      <c r="D22" s="47">
        <v>-60.865312468829401</v>
      </c>
      <c r="E22" s="47">
        <v>-58.457065949300159</v>
      </c>
      <c r="F22" s="47">
        <v>-36.1276288802664</v>
      </c>
      <c r="G22" s="47">
        <v>-31.124879324754204</v>
      </c>
      <c r="H22" s="47">
        <v>154.5105447</v>
      </c>
      <c r="I22" s="83"/>
    </row>
    <row r="23" spans="1:10" x14ac:dyDescent="0.2">
      <c r="A23" s="59" t="s">
        <v>81</v>
      </c>
      <c r="B23" s="47">
        <v>19.988136817897697</v>
      </c>
      <c r="C23" s="47">
        <v>-2.8127060287799998E-2</v>
      </c>
      <c r="D23" s="47">
        <v>-4.2810769676169</v>
      </c>
      <c r="E23" s="47">
        <v>0</v>
      </c>
      <c r="F23" s="47">
        <v>-68.397745336976598</v>
      </c>
      <c r="G23" s="47">
        <v>-3.8424309271000001</v>
      </c>
      <c r="H23" s="47">
        <v>5.5274384999999995E-2</v>
      </c>
      <c r="I23" s="83"/>
    </row>
    <row r="24" spans="1:10" x14ac:dyDescent="0.2">
      <c r="A24" s="61" t="s">
        <v>82</v>
      </c>
      <c r="B24" s="49">
        <v>1902.5869987562994</v>
      </c>
      <c r="C24" s="49">
        <v>49.249793889800799</v>
      </c>
      <c r="D24" s="49">
        <v>116.60804753472101</v>
      </c>
      <c r="E24" s="49">
        <v>491.32060206419055</v>
      </c>
      <c r="F24" s="49">
        <v>87.680964197020188</v>
      </c>
      <c r="G24" s="49">
        <v>3.0731132529508334</v>
      </c>
      <c r="H24" s="49">
        <v>1067.5048327050001</v>
      </c>
      <c r="I24" s="83"/>
    </row>
    <row r="25" spans="1:10" x14ac:dyDescent="0.2">
      <c r="A25" s="59" t="s">
        <v>83</v>
      </c>
      <c r="B25" s="47">
        <v>-449.8303217311751</v>
      </c>
      <c r="C25" s="47">
        <v>-267.54400915471518</v>
      </c>
      <c r="D25" s="47">
        <v>-64.478353195307491</v>
      </c>
      <c r="E25" s="47">
        <v>-146.39244337574519</v>
      </c>
      <c r="F25" s="47">
        <v>-57.493354093175306</v>
      </c>
      <c r="G25" s="47">
        <v>10.653125807210493</v>
      </c>
      <c r="H25" s="47">
        <v>-266.86238958000001</v>
      </c>
      <c r="I25" s="83"/>
    </row>
    <row r="26" spans="1:10" x14ac:dyDescent="0.2">
      <c r="A26" s="61" t="s">
        <v>76</v>
      </c>
      <c r="B26" s="49">
        <v>1452.7566770251237</v>
      </c>
      <c r="C26" s="49">
        <v>-218.29421526491438</v>
      </c>
      <c r="D26" s="49">
        <v>52.129694339413525</v>
      </c>
      <c r="E26" s="49">
        <v>344.92815868844542</v>
      </c>
      <c r="F26" s="49">
        <v>30.187610103844886</v>
      </c>
      <c r="G26" s="49">
        <v>13.726239060161319</v>
      </c>
      <c r="H26" s="49">
        <v>800.64244312500011</v>
      </c>
      <c r="I26" s="83"/>
    </row>
    <row r="27" spans="1:10" ht="5.45" customHeight="1" x14ac:dyDescent="0.2"/>
    <row r="28" spans="1:10" x14ac:dyDescent="0.2">
      <c r="A28" s="32" t="s">
        <v>142</v>
      </c>
      <c r="H28" s="60"/>
    </row>
    <row r="29" spans="1:10" ht="18.75" x14ac:dyDescent="0.3">
      <c r="B29" s="53"/>
      <c r="C29" s="64"/>
      <c r="H29" s="60"/>
    </row>
    <row r="30" spans="1:10" x14ac:dyDescent="0.2">
      <c r="B30" s="57"/>
      <c r="H30" s="37" t="s">
        <v>93</v>
      </c>
    </row>
    <row r="31" spans="1:10" x14ac:dyDescent="0.2">
      <c r="A31" s="86" t="str">
        <f>+Businesses!A32</f>
        <v>December
2020 (*)</v>
      </c>
      <c r="B31" s="58" t="s">
        <v>88</v>
      </c>
      <c r="C31" s="58" t="s">
        <v>89</v>
      </c>
      <c r="D31" s="58" t="s">
        <v>90</v>
      </c>
      <c r="E31" s="58" t="s">
        <v>2</v>
      </c>
      <c r="F31" s="58" t="s">
        <v>91</v>
      </c>
      <c r="G31" s="58" t="s">
        <v>106</v>
      </c>
      <c r="H31" s="58" t="s">
        <v>141</v>
      </c>
    </row>
    <row r="32" spans="1:10" x14ac:dyDescent="0.2">
      <c r="A32" s="59" t="s">
        <v>77</v>
      </c>
      <c r="B32" s="47">
        <v>10765.420302008306</v>
      </c>
      <c r="C32" s="47">
        <v>4556.7762969273299</v>
      </c>
      <c r="D32" s="47">
        <v>1115.5140554655266</v>
      </c>
      <c r="E32" s="47">
        <v>2694.0837294873027</v>
      </c>
      <c r="F32" s="47">
        <v>483.29773941625552</v>
      </c>
      <c r="G32" s="47">
        <v>1649.4049424585166</v>
      </c>
      <c r="H32" s="47">
        <v>0</v>
      </c>
      <c r="J32" s="60"/>
    </row>
    <row r="33" spans="1:10" x14ac:dyDescent="0.2">
      <c r="A33" s="59" t="s">
        <v>78</v>
      </c>
      <c r="B33" s="47">
        <v>-6635.1098224770012</v>
      </c>
      <c r="C33" s="47">
        <v>-2802.0821834048866</v>
      </c>
      <c r="D33" s="47">
        <v>-222.40960321826191</v>
      </c>
      <c r="E33" s="47">
        <v>-1660.4112874098862</v>
      </c>
      <c r="F33" s="47">
        <v>-249.39521718195317</v>
      </c>
      <c r="G33" s="47">
        <v>-1144.6934313136958</v>
      </c>
      <c r="H33" s="47">
        <v>0</v>
      </c>
      <c r="J33" s="60"/>
    </row>
    <row r="34" spans="1:10" x14ac:dyDescent="0.2">
      <c r="A34" s="61" t="s">
        <v>61</v>
      </c>
      <c r="B34" s="49">
        <v>4130.3104795313038</v>
      </c>
      <c r="C34" s="49">
        <v>1754.6941135224436</v>
      </c>
      <c r="D34" s="49">
        <v>893.10445224726482</v>
      </c>
      <c r="E34" s="49">
        <v>1033.6724420774169</v>
      </c>
      <c r="F34" s="49">
        <v>233.90252223430235</v>
      </c>
      <c r="G34" s="49">
        <v>504.71151114482063</v>
      </c>
      <c r="H34" s="49">
        <v>0</v>
      </c>
      <c r="J34" s="60"/>
    </row>
    <row r="35" spans="1:10" x14ac:dyDescent="0.2">
      <c r="A35" s="59" t="s">
        <v>62</v>
      </c>
      <c r="B35" s="47">
        <v>-977.27920140119409</v>
      </c>
      <c r="C35" s="47">
        <v>-614.69489191710375</v>
      </c>
      <c r="D35" s="47">
        <v>-241.78589391298317</v>
      </c>
      <c r="E35" s="47">
        <v>-147.35789264284688</v>
      </c>
      <c r="F35" s="47">
        <v>-62.863667049408008</v>
      </c>
      <c r="G35" s="47">
        <v>-160.12038184458373</v>
      </c>
      <c r="H35" s="47">
        <v>0</v>
      </c>
      <c r="J35" s="60"/>
    </row>
    <row r="36" spans="1:10" x14ac:dyDescent="0.2">
      <c r="A36" s="62" t="s">
        <v>63</v>
      </c>
      <c r="B36" s="63">
        <v>-431.17438501510003</v>
      </c>
      <c r="C36" s="63">
        <v>-142.52818902425329</v>
      </c>
      <c r="D36" s="63">
        <v>-150.62403725440402</v>
      </c>
      <c r="E36" s="63">
        <v>-44.310749555452098</v>
      </c>
      <c r="F36" s="63">
        <v>-24.933720674958298</v>
      </c>
      <c r="G36" s="63">
        <v>-57.385371369276299</v>
      </c>
      <c r="H36" s="63">
        <v>0</v>
      </c>
      <c r="J36" s="60"/>
    </row>
    <row r="37" spans="1:10" x14ac:dyDescent="0.2">
      <c r="A37" s="62" t="s">
        <v>64</v>
      </c>
      <c r="B37" s="63">
        <v>49.330603327699997</v>
      </c>
      <c r="C37" s="63">
        <v>21.390577131425701</v>
      </c>
      <c r="D37" s="63">
        <v>18.114143954590499</v>
      </c>
      <c r="E37" s="63">
        <v>31.924073019682801</v>
      </c>
      <c r="F37" s="63">
        <v>2.4797776654619006</v>
      </c>
      <c r="G37" s="63">
        <v>15.3003923637069</v>
      </c>
      <c r="H37" s="63">
        <v>0</v>
      </c>
      <c r="J37" s="60"/>
    </row>
    <row r="38" spans="1:10" x14ac:dyDescent="0.2">
      <c r="A38" s="62" t="s">
        <v>65</v>
      </c>
      <c r="B38" s="63">
        <v>-802.79911602464892</v>
      </c>
      <c r="C38" s="63">
        <v>-521.09445598912146</v>
      </c>
      <c r="D38" s="63">
        <v>-185.44108761310838</v>
      </c>
      <c r="E38" s="63">
        <v>-195.26013742871967</v>
      </c>
      <c r="F38" s="63">
        <v>-40.508522617608207</v>
      </c>
      <c r="G38" s="63">
        <v>-154.68786995238202</v>
      </c>
      <c r="H38" s="63">
        <v>0</v>
      </c>
      <c r="J38" s="60"/>
    </row>
    <row r="39" spans="1:10" x14ac:dyDescent="0.2">
      <c r="A39" s="62" t="s">
        <v>105</v>
      </c>
      <c r="B39" s="63">
        <v>207.363696310855</v>
      </c>
      <c r="C39" s="63">
        <v>27.5371759648454</v>
      </c>
      <c r="D39" s="63">
        <v>76.165086999938694</v>
      </c>
      <c r="E39" s="63">
        <v>60.288921321642093</v>
      </c>
      <c r="F39" s="63">
        <v>9.8798577696599998E-2</v>
      </c>
      <c r="G39" s="63">
        <v>36.652467113367692</v>
      </c>
      <c r="H39" s="63">
        <v>0</v>
      </c>
      <c r="J39" s="60"/>
    </row>
    <row r="40" spans="1:10" x14ac:dyDescent="0.2">
      <c r="A40" s="59" t="s">
        <v>66</v>
      </c>
      <c r="B40" s="63">
        <v>-968.31876610040104</v>
      </c>
      <c r="C40" s="63">
        <v>-132.24734501786961</v>
      </c>
      <c r="D40" s="63">
        <v>-54.536403439002996</v>
      </c>
      <c r="E40" s="63">
        <v>-3.3139450337682996</v>
      </c>
      <c r="F40" s="63">
        <v>-0.67352627428110012</v>
      </c>
      <c r="G40" s="63">
        <v>-10.732916920533199</v>
      </c>
      <c r="H40" s="63">
        <v>0</v>
      </c>
      <c r="J40" s="60"/>
    </row>
    <row r="41" spans="1:10" x14ac:dyDescent="0.2">
      <c r="A41" s="61" t="s">
        <v>1</v>
      </c>
      <c r="B41" s="49">
        <v>2184.7125120297087</v>
      </c>
      <c r="C41" s="49">
        <v>1007.7518765874701</v>
      </c>
      <c r="D41" s="49">
        <v>596.78215489527861</v>
      </c>
      <c r="E41" s="49">
        <v>883.00060440080176</v>
      </c>
      <c r="F41" s="49">
        <v>170.36532891061324</v>
      </c>
      <c r="G41" s="49">
        <v>333.85821237970367</v>
      </c>
      <c r="H41" s="49">
        <v>0</v>
      </c>
      <c r="J41" s="60"/>
    </row>
    <row r="42" spans="1:10" x14ac:dyDescent="0.2">
      <c r="A42" s="59" t="s">
        <v>79</v>
      </c>
      <c r="B42" s="47">
        <v>-854.25175099663011</v>
      </c>
      <c r="C42" s="47">
        <v>-557.51848773854204</v>
      </c>
      <c r="D42" s="47">
        <v>-564.80538903828688</v>
      </c>
      <c r="E42" s="47">
        <v>-197.0557952891092</v>
      </c>
      <c r="F42" s="47">
        <v>-62.953898186418897</v>
      </c>
      <c r="G42" s="47">
        <v>-208.69657489185113</v>
      </c>
      <c r="H42" s="47">
        <v>0</v>
      </c>
      <c r="J42" s="60"/>
    </row>
    <row r="43" spans="1:10" x14ac:dyDescent="0.2">
      <c r="A43" s="61" t="s">
        <v>68</v>
      </c>
      <c r="B43" s="49">
        <v>1330.4607610330786</v>
      </c>
      <c r="C43" s="49">
        <v>450.23338884892803</v>
      </c>
      <c r="D43" s="49">
        <v>31.976765856991733</v>
      </c>
      <c r="E43" s="49">
        <v>685.94480911169262</v>
      </c>
      <c r="F43" s="49">
        <v>107.41143072419435</v>
      </c>
      <c r="G43" s="49">
        <v>125.16163748785254</v>
      </c>
      <c r="H43" s="49">
        <v>0</v>
      </c>
      <c r="J43" s="60"/>
    </row>
    <row r="44" spans="1:10" x14ac:dyDescent="0.2">
      <c r="A44" s="59" t="s">
        <v>80</v>
      </c>
      <c r="B44" s="47">
        <v>-73.248761592937001</v>
      </c>
      <c r="C44" s="47">
        <v>-10.842212097371899</v>
      </c>
      <c r="D44" s="47">
        <v>-62.013386927234407</v>
      </c>
      <c r="E44" s="47">
        <v>-58.023998931333068</v>
      </c>
      <c r="F44" s="47">
        <v>-37.570649083202895</v>
      </c>
      <c r="G44" s="47">
        <v>-29.2673976416486</v>
      </c>
      <c r="H44" s="47">
        <v>0</v>
      </c>
      <c r="J44" s="60"/>
    </row>
    <row r="45" spans="1:10" x14ac:dyDescent="0.2">
      <c r="A45" s="59" t="s">
        <v>81</v>
      </c>
      <c r="B45" s="47">
        <v>4.2465321298239003</v>
      </c>
      <c r="C45" s="47">
        <v>1.4308462934656001</v>
      </c>
      <c r="D45" s="47">
        <v>-10.800043621727299</v>
      </c>
      <c r="E45" s="47">
        <v>0</v>
      </c>
      <c r="F45" s="47">
        <v>-13.397949634000899</v>
      </c>
      <c r="G45" s="47">
        <v>0</v>
      </c>
      <c r="H45" s="47">
        <v>0</v>
      </c>
      <c r="J45" s="60"/>
    </row>
    <row r="46" spans="1:10" x14ac:dyDescent="0.2">
      <c r="A46" s="61" t="s">
        <v>82</v>
      </c>
      <c r="B46" s="49">
        <v>1261.4585315699655</v>
      </c>
      <c r="C46" s="49">
        <v>440.82202304502175</v>
      </c>
      <c r="D46" s="49">
        <v>-40.836664691969972</v>
      </c>
      <c r="E46" s="49">
        <v>627.92081018035958</v>
      </c>
      <c r="F46" s="49">
        <v>56.442832006990557</v>
      </c>
      <c r="G46" s="49">
        <v>95.894239846203945</v>
      </c>
      <c r="H46" s="49">
        <v>0</v>
      </c>
      <c r="J46" s="60"/>
    </row>
    <row r="47" spans="1:10" x14ac:dyDescent="0.2">
      <c r="A47" s="59" t="s">
        <v>83</v>
      </c>
      <c r="B47" s="47">
        <v>-314.29968535791915</v>
      </c>
      <c r="C47" s="47">
        <v>-200.19114724538582</v>
      </c>
      <c r="D47" s="47">
        <v>32.500251718284204</v>
      </c>
      <c r="E47" s="47">
        <v>-224.43315085301941</v>
      </c>
      <c r="F47" s="47">
        <v>-29.4085691950953</v>
      </c>
      <c r="G47" s="47">
        <v>-51.802079409918704</v>
      </c>
      <c r="H47" s="47">
        <v>0</v>
      </c>
      <c r="J47" s="60"/>
    </row>
    <row r="48" spans="1:10" x14ac:dyDescent="0.2">
      <c r="A48" s="61" t="s">
        <v>76</v>
      </c>
      <c r="B48" s="49">
        <v>947.1588462120468</v>
      </c>
      <c r="C48" s="49">
        <v>240.63087579963604</v>
      </c>
      <c r="D48" s="49">
        <v>-8.3364129736858565</v>
      </c>
      <c r="E48" s="49">
        <v>403.48765932733983</v>
      </c>
      <c r="F48" s="49">
        <v>27.034262811895236</v>
      </c>
      <c r="G48" s="49">
        <v>44.092160436285404</v>
      </c>
      <c r="H48" s="49">
        <v>0</v>
      </c>
      <c r="J48" s="60"/>
    </row>
    <row r="49" spans="1:1" ht="5.45" customHeight="1" x14ac:dyDescent="0.2"/>
    <row r="50" spans="1:1" x14ac:dyDescent="0.2">
      <c r="A50" s="88" t="s">
        <v>107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1.85546875" style="3" bestFit="1" customWidth="1"/>
    <col min="2" max="2" width="14.85546875" style="3" bestFit="1" customWidth="1"/>
    <col min="3" max="4" width="11.28515625" style="3"/>
    <col min="5" max="5" width="12.28515625" style="3" customWidth="1"/>
    <col min="6" max="6" width="14.140625" style="3" customWidth="1"/>
    <col min="7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3" t="s">
        <v>94</v>
      </c>
      <c r="D5" s="54"/>
    </row>
    <row r="6" spans="1:4" ht="18.75" x14ac:dyDescent="0.3">
      <c r="B6" s="53">
        <f>+'Balance Sheet'!A6</f>
        <v>44561</v>
      </c>
      <c r="C6" s="55"/>
      <c r="D6" s="55"/>
    </row>
    <row r="7" spans="1:4" ht="18.75" x14ac:dyDescent="0.3">
      <c r="B7" s="53" t="s">
        <v>57</v>
      </c>
      <c r="C7" s="56"/>
      <c r="D7" s="56"/>
    </row>
    <row r="8" spans="1:4" ht="13.5" thickBot="1" x14ac:dyDescent="0.25">
      <c r="D8" s="37" t="s">
        <v>93</v>
      </c>
    </row>
    <row r="9" spans="1:4" ht="15.75" thickBot="1" x14ac:dyDescent="0.3">
      <c r="A9" s="112"/>
      <c r="B9" s="113" t="s">
        <v>149</v>
      </c>
      <c r="C9" s="113" t="s">
        <v>150</v>
      </c>
      <c r="D9" s="113" t="s">
        <v>134</v>
      </c>
    </row>
    <row r="10" spans="1:4" ht="15" x14ac:dyDescent="0.25">
      <c r="A10" s="112" t="s">
        <v>101</v>
      </c>
      <c r="B10" s="114">
        <v>3884.8</v>
      </c>
      <c r="C10" s="114">
        <v>3610.7</v>
      </c>
      <c r="D10" s="114">
        <v>274.10000000000036</v>
      </c>
    </row>
    <row r="11" spans="1:4" ht="15" x14ac:dyDescent="0.25">
      <c r="A11" s="112" t="s">
        <v>119</v>
      </c>
      <c r="B11" s="114">
        <v>4662.8999999999996</v>
      </c>
      <c r="C11" s="114">
        <v>4473.8999999999996</v>
      </c>
      <c r="D11" s="114">
        <v>189</v>
      </c>
    </row>
    <row r="12" spans="1:4" ht="15" x14ac:dyDescent="0.25">
      <c r="A12" s="112" t="s">
        <v>120</v>
      </c>
      <c r="B12" s="114">
        <v>74.061999999999998</v>
      </c>
      <c r="C12" s="114">
        <v>-460.565</v>
      </c>
      <c r="D12" s="114">
        <v>534.62699999999995</v>
      </c>
    </row>
    <row r="13" spans="1:4" ht="15" x14ac:dyDescent="0.25">
      <c r="A13" s="112" t="s">
        <v>121</v>
      </c>
      <c r="B13" s="114">
        <v>0</v>
      </c>
      <c r="C13" s="114">
        <v>0</v>
      </c>
      <c r="D13" s="114">
        <v>0</v>
      </c>
    </row>
    <row r="14" spans="1:4" ht="15" x14ac:dyDescent="0.25">
      <c r="A14" s="112" t="s">
        <v>122</v>
      </c>
      <c r="B14" s="114">
        <v>116.03700000000001</v>
      </c>
      <c r="C14" s="114">
        <v>130.19399999999999</v>
      </c>
      <c r="D14" s="114">
        <v>-14.156999999999982</v>
      </c>
    </row>
    <row r="15" spans="1:4" ht="15" x14ac:dyDescent="0.25">
      <c r="A15" s="112" t="s">
        <v>123</v>
      </c>
      <c r="B15" s="114">
        <v>466.80200000000002</v>
      </c>
      <c r="C15" s="114">
        <v>340.565</v>
      </c>
      <c r="D15" s="114">
        <v>126.23700000000002</v>
      </c>
    </row>
    <row r="16" spans="1:4" ht="15" x14ac:dyDescent="0.25">
      <c r="A16" s="112" t="s">
        <v>124</v>
      </c>
      <c r="B16" s="114">
        <v>541.92499999999995</v>
      </c>
      <c r="C16" s="114">
        <v>137.17699999999999</v>
      </c>
      <c r="D16" s="114">
        <v>404.74799999999993</v>
      </c>
    </row>
    <row r="17" spans="1:4" ht="15" x14ac:dyDescent="0.25">
      <c r="A17" s="112" t="s">
        <v>125</v>
      </c>
      <c r="B17" s="114">
        <v>48.662999999999997</v>
      </c>
      <c r="C17" s="114">
        <v>56.646999999999998</v>
      </c>
      <c r="D17" s="114">
        <v>-7.9840000000000018</v>
      </c>
    </row>
    <row r="18" spans="1:4" ht="15" x14ac:dyDescent="0.25">
      <c r="A18" s="112" t="s">
        <v>126</v>
      </c>
      <c r="B18" s="114">
        <v>-80.951999999999998</v>
      </c>
      <c r="C18" s="114">
        <v>-78.215000000000003</v>
      </c>
      <c r="D18" s="114">
        <v>-2.7369999999999948</v>
      </c>
    </row>
    <row r="19" spans="1:4" ht="15" x14ac:dyDescent="0.25">
      <c r="A19" s="122" t="s">
        <v>148</v>
      </c>
      <c r="B19" s="114">
        <v>-800.64300000000003</v>
      </c>
      <c r="C19" s="114">
        <v>0</v>
      </c>
      <c r="D19" s="114">
        <v>-800.64300000000003</v>
      </c>
    </row>
    <row r="20" spans="1:4" x14ac:dyDescent="0.2">
      <c r="A20" s="115" t="s">
        <v>127</v>
      </c>
      <c r="B20" s="116">
        <v>8913.594000000001</v>
      </c>
      <c r="C20" s="116">
        <v>8210.4030000000002</v>
      </c>
      <c r="D20" s="117">
        <v>703.19100000000071</v>
      </c>
    </row>
    <row r="21" spans="1:4" ht="4.5" customHeight="1" x14ac:dyDescent="0.25">
      <c r="A21" s="112"/>
      <c r="B21" s="118"/>
      <c r="C21" s="112"/>
      <c r="D21" s="112"/>
    </row>
    <row r="22" spans="1:4" ht="15" x14ac:dyDescent="0.25">
      <c r="A22" s="112" t="s">
        <v>97</v>
      </c>
      <c r="B22" s="114">
        <v>-569.9</v>
      </c>
      <c r="C22" s="114">
        <v>-562.70000000000005</v>
      </c>
      <c r="D22" s="114">
        <v>-7.1999999999999318</v>
      </c>
    </row>
    <row r="23" spans="1:4" ht="15" x14ac:dyDescent="0.25">
      <c r="A23" s="119" t="s">
        <v>95</v>
      </c>
      <c r="B23" s="114">
        <v>-8956.2000000000007</v>
      </c>
      <c r="C23" s="114">
        <v>-7238.1999999999989</v>
      </c>
      <c r="D23" s="114">
        <v>-1718.0000000000018</v>
      </c>
    </row>
    <row r="24" spans="1:4" ht="15" x14ac:dyDescent="0.25">
      <c r="A24" s="112" t="s">
        <v>104</v>
      </c>
      <c r="B24" s="114">
        <v>-9531.4</v>
      </c>
      <c r="C24" s="114">
        <v>-9245.9</v>
      </c>
      <c r="D24" s="114">
        <v>-285.5</v>
      </c>
    </row>
    <row r="25" spans="1:4" ht="15" x14ac:dyDescent="0.25">
      <c r="A25" s="112" t="s">
        <v>128</v>
      </c>
      <c r="B25" s="114">
        <v>133</v>
      </c>
      <c r="C25" s="114">
        <v>1320.8</v>
      </c>
      <c r="D25" s="114">
        <v>-1187.8</v>
      </c>
    </row>
    <row r="26" spans="1:4" ht="15" x14ac:dyDescent="0.25">
      <c r="A26" s="112" t="s">
        <v>129</v>
      </c>
      <c r="B26" s="114">
        <v>-2307.8000000000002</v>
      </c>
      <c r="C26" s="114">
        <v>-2313.1</v>
      </c>
      <c r="D26" s="114">
        <v>5.2999999999997272</v>
      </c>
    </row>
    <row r="27" spans="1:4" ht="15" x14ac:dyDescent="0.25">
      <c r="A27" s="112" t="s">
        <v>130</v>
      </c>
      <c r="B27" s="114">
        <v>2750</v>
      </c>
      <c r="C27" s="114">
        <v>3000</v>
      </c>
      <c r="D27" s="114">
        <v>-250</v>
      </c>
    </row>
    <row r="28" spans="1:4" ht="15" x14ac:dyDescent="0.25">
      <c r="A28" s="112" t="s">
        <v>131</v>
      </c>
      <c r="B28" s="114">
        <v>520.5</v>
      </c>
      <c r="C28" s="114">
        <v>0</v>
      </c>
      <c r="D28" s="114">
        <v>520.5</v>
      </c>
    </row>
    <row r="29" spans="1:4" ht="15" x14ac:dyDescent="0.25">
      <c r="A29" s="112" t="s">
        <v>132</v>
      </c>
      <c r="B29" s="114">
        <v>-408.7</v>
      </c>
      <c r="C29" s="114">
        <v>0</v>
      </c>
      <c r="D29" s="114">
        <v>-408.7</v>
      </c>
    </row>
    <row r="30" spans="1:4" ht="15" x14ac:dyDescent="0.25">
      <c r="A30" s="112" t="s">
        <v>38</v>
      </c>
      <c r="B30" s="114">
        <v>-1330.1</v>
      </c>
      <c r="C30" s="114">
        <v>2476.1</v>
      </c>
      <c r="D30" s="114">
        <v>-3806.2</v>
      </c>
    </row>
    <row r="31" spans="1:4" ht="15" x14ac:dyDescent="0.25">
      <c r="A31" s="112" t="s">
        <v>96</v>
      </c>
      <c r="B31" s="114">
        <v>-2146.3940000000007</v>
      </c>
      <c r="C31" s="114">
        <v>-491.80300000000108</v>
      </c>
      <c r="D31" s="114">
        <v>-1654.5909999999997</v>
      </c>
    </row>
    <row r="32" spans="1:4" x14ac:dyDescent="0.2">
      <c r="A32" s="120" t="s">
        <v>133</v>
      </c>
      <c r="B32" s="121">
        <v>-3977.2</v>
      </c>
      <c r="C32" s="121">
        <v>2393.8000000000002</v>
      </c>
      <c r="D32" s="121">
        <v>-6371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C4BE-F1DF-4BF8-9450-9DBD2F26E8CF}">
  <dimension ref="A2:H56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0.42578125" style="3" customWidth="1"/>
    <col min="2" max="2" width="11.5703125" style="3" customWidth="1"/>
    <col min="3" max="3" width="4" customWidth="1"/>
    <col min="4" max="4" width="11.5703125" style="3" customWidth="1"/>
    <col min="5" max="5" width="4" customWidth="1"/>
    <col min="6" max="6" width="11.5703125" style="3" customWidth="1"/>
    <col min="7" max="7" width="4" customWidth="1"/>
    <col min="8" max="8" width="11.5703125" style="3" customWidth="1"/>
    <col min="9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115</v>
      </c>
      <c r="B5" s="1"/>
      <c r="D5" s="1"/>
      <c r="F5" s="1"/>
      <c r="H5" s="1"/>
    </row>
    <row r="6" spans="1:8" ht="18.75" x14ac:dyDescent="0.3">
      <c r="A6" s="4">
        <f>+'Sources &amp; Uses'!B6</f>
        <v>44561</v>
      </c>
      <c r="B6" s="1"/>
      <c r="D6" s="1"/>
      <c r="F6" s="1"/>
      <c r="H6" s="1"/>
    </row>
    <row r="7" spans="1:8" ht="18.75" x14ac:dyDescent="0.3">
      <c r="A7" s="98" t="s">
        <v>113</v>
      </c>
      <c r="B7" s="1"/>
      <c r="D7" s="1"/>
      <c r="F7" s="1"/>
      <c r="H7" s="1"/>
    </row>
    <row r="8" spans="1:8" x14ac:dyDescent="0.2">
      <c r="A8" s="34"/>
      <c r="B8" s="34"/>
      <c r="D8" s="35"/>
      <c r="F8" s="35"/>
      <c r="H8" s="35"/>
    </row>
    <row r="9" spans="1:8" x14ac:dyDescent="0.2">
      <c r="A9" s="34"/>
      <c r="B9" s="34"/>
      <c r="F9" s="37"/>
      <c r="H9" s="37" t="s">
        <v>93</v>
      </c>
    </row>
    <row r="10" spans="1:8" ht="31.9" customHeight="1" x14ac:dyDescent="0.2">
      <c r="A10" s="34"/>
      <c r="B10" s="99" t="s">
        <v>116</v>
      </c>
      <c r="C10" s="111"/>
      <c r="D10" s="99" t="s">
        <v>117</v>
      </c>
      <c r="E10" s="111"/>
      <c r="F10" s="99" t="s">
        <v>118</v>
      </c>
      <c r="G10" s="111"/>
      <c r="H10" s="99" t="s">
        <v>143</v>
      </c>
    </row>
    <row r="11" spans="1:8" x14ac:dyDescent="0.2">
      <c r="A11" s="100" t="s">
        <v>59</v>
      </c>
      <c r="B11" s="101">
        <v>10088.417573666469</v>
      </c>
      <c r="D11" s="101">
        <v>8663.74315263889</v>
      </c>
      <c r="F11" s="101">
        <v>9247.6197691876878</v>
      </c>
      <c r="H11" s="101">
        <v>11113.673809683998</v>
      </c>
    </row>
    <row r="12" spans="1:8" x14ac:dyDescent="0.2">
      <c r="A12" s="102" t="s">
        <v>60</v>
      </c>
      <c r="B12" s="103">
        <v>-5484.296748009665</v>
      </c>
      <c r="D12" s="103">
        <v>-4761.873742557962</v>
      </c>
      <c r="F12" s="103">
        <v>-5167.7377023141253</v>
      </c>
      <c r="H12" s="103">
        <v>-6637.8378530376413</v>
      </c>
    </row>
    <row r="13" spans="1:8" x14ac:dyDescent="0.2">
      <c r="A13" s="104" t="s">
        <v>61</v>
      </c>
      <c r="B13" s="105">
        <v>4604.1208256568043</v>
      </c>
      <c r="D13" s="105">
        <v>3901.869410080928</v>
      </c>
      <c r="F13" s="105">
        <v>4079.8820668735625</v>
      </c>
      <c r="H13" s="105">
        <v>4475.8359566463605</v>
      </c>
    </row>
    <row r="14" spans="1:8" x14ac:dyDescent="0.2">
      <c r="A14" s="100" t="s">
        <v>62</v>
      </c>
      <c r="B14" s="101">
        <v>-1048.6955490729508</v>
      </c>
      <c r="D14" s="101">
        <v>-1071.0051592058842</v>
      </c>
      <c r="F14" s="101">
        <v>-1033.7159048715043</v>
      </c>
      <c r="H14" s="101">
        <v>-1073.9680426893069</v>
      </c>
    </row>
    <row r="15" spans="1:8" x14ac:dyDescent="0.2">
      <c r="A15" s="106" t="s">
        <v>63</v>
      </c>
      <c r="B15" s="107">
        <v>-699.27956372978099</v>
      </c>
      <c r="D15" s="107">
        <v>-749.78621453332323</v>
      </c>
      <c r="F15" s="107">
        <v>-746.45631905579239</v>
      </c>
      <c r="H15" s="107">
        <v>-806.80490726820199</v>
      </c>
    </row>
    <row r="16" spans="1:8" x14ac:dyDescent="0.2">
      <c r="A16" s="106" t="s">
        <v>64</v>
      </c>
      <c r="B16" s="108">
        <v>158.21828086064212</v>
      </c>
      <c r="D16" s="108">
        <v>181.95720083064421</v>
      </c>
      <c r="F16" s="108">
        <v>175.48629658526374</v>
      </c>
      <c r="H16" s="108">
        <v>200.32314578988291</v>
      </c>
    </row>
    <row r="17" spans="1:8" x14ac:dyDescent="0.2">
      <c r="A17" s="106" t="s">
        <v>65</v>
      </c>
      <c r="B17" s="107">
        <v>-669.00367664258579</v>
      </c>
      <c r="D17" s="107">
        <v>-742.82709510002314</v>
      </c>
      <c r="F17" s="107">
        <v>-719.75964386546434</v>
      </c>
      <c r="H17" s="107">
        <v>-804.09651120196577</v>
      </c>
    </row>
    <row r="18" spans="1:8" x14ac:dyDescent="0.2">
      <c r="A18" s="106" t="s">
        <v>105</v>
      </c>
      <c r="B18" s="108">
        <v>161.36941043877388</v>
      </c>
      <c r="D18" s="108">
        <v>239.65094959681787</v>
      </c>
      <c r="F18" s="108">
        <v>257.01376146448871</v>
      </c>
      <c r="H18" s="108">
        <v>336.61022999097747</v>
      </c>
    </row>
    <row r="19" spans="1:8" x14ac:dyDescent="0.2">
      <c r="A19" s="100" t="s">
        <v>66</v>
      </c>
      <c r="B19" s="101">
        <v>-741.28168809736917</v>
      </c>
      <c r="D19" s="101">
        <v>-201.39027399528857</v>
      </c>
      <c r="F19" s="101">
        <v>-324.85905212268233</v>
      </c>
      <c r="H19" s="101">
        <v>438.90158721198429</v>
      </c>
    </row>
    <row r="20" spans="1:8" x14ac:dyDescent="0.2">
      <c r="A20" s="104" t="s">
        <v>1</v>
      </c>
      <c r="B20" s="109">
        <v>2814.1435884864845</v>
      </c>
      <c r="D20" s="109">
        <v>2629.4739768797549</v>
      </c>
      <c r="F20" s="109">
        <v>2721.3071098793762</v>
      </c>
      <c r="H20" s="109">
        <v>3840.7695011690384</v>
      </c>
    </row>
    <row r="21" spans="1:8" x14ac:dyDescent="0.2">
      <c r="A21" s="102" t="s">
        <v>67</v>
      </c>
      <c r="B21" s="103">
        <v>-1101.4153613748342</v>
      </c>
      <c r="D21" s="103">
        <v>-1100.6848925475886</v>
      </c>
      <c r="F21" s="103">
        <v>-1181.7480101162118</v>
      </c>
      <c r="H21" s="103">
        <v>-1279.0396483081367</v>
      </c>
    </row>
    <row r="22" spans="1:8" x14ac:dyDescent="0.2">
      <c r="A22" s="104" t="s">
        <v>68</v>
      </c>
      <c r="B22" s="109">
        <v>1712.7282271116503</v>
      </c>
      <c r="D22" s="109">
        <v>1528.7890843321663</v>
      </c>
      <c r="F22" s="109">
        <v>1539.5590997631643</v>
      </c>
      <c r="H22" s="109">
        <v>2561.7298528609017</v>
      </c>
    </row>
    <row r="23" spans="1:8" x14ac:dyDescent="0.2">
      <c r="A23" s="100" t="s">
        <v>69</v>
      </c>
      <c r="B23" s="101">
        <v>-823.53912136202757</v>
      </c>
      <c r="D23" s="101">
        <v>-224.0339760254808</v>
      </c>
      <c r="F23" s="101">
        <v>-732.89793201514294</v>
      </c>
      <c r="H23" s="101">
        <v>-487.48965792060199</v>
      </c>
    </row>
    <row r="24" spans="1:8" x14ac:dyDescent="0.2">
      <c r="A24" s="100" t="s">
        <v>70</v>
      </c>
      <c r="B24" s="101">
        <v>558.16124778511607</v>
      </c>
      <c r="D24" s="101">
        <v>17.756735146165738</v>
      </c>
      <c r="F24" s="101">
        <v>508.5103957731335</v>
      </c>
      <c r="H24" s="101">
        <v>180.37885855568629</v>
      </c>
    </row>
    <row r="25" spans="1:8" x14ac:dyDescent="0.2">
      <c r="A25" s="100" t="s">
        <v>71</v>
      </c>
      <c r="B25" s="101">
        <v>-265.3778735769115</v>
      </c>
      <c r="D25" s="101">
        <v>-206.27724087931506</v>
      </c>
      <c r="F25" s="101">
        <v>-224.38753624200945</v>
      </c>
      <c r="H25" s="101">
        <v>-307.11079936491569</v>
      </c>
    </row>
    <row r="26" spans="1:8" x14ac:dyDescent="0.2">
      <c r="A26" s="100" t="s">
        <v>72</v>
      </c>
      <c r="B26" s="101">
        <v>-3.9366617673573003</v>
      </c>
      <c r="D26" s="101">
        <v>2.072747428191601</v>
      </c>
      <c r="F26" s="101">
        <v>6.8705197283250996</v>
      </c>
      <c r="H26" s="101">
        <v>-79.069084957903698</v>
      </c>
    </row>
    <row r="27" spans="1:8" x14ac:dyDescent="0.2">
      <c r="A27" s="104" t="s">
        <v>73</v>
      </c>
      <c r="B27" s="109">
        <v>1443.4136917673816</v>
      </c>
      <c r="D27" s="109">
        <v>1324.5845908810431</v>
      </c>
      <c r="F27" s="109">
        <v>1322.0420832494797</v>
      </c>
      <c r="H27" s="109">
        <v>2175.5499685380823</v>
      </c>
    </row>
    <row r="28" spans="1:8" x14ac:dyDescent="0.2">
      <c r="A28" s="102" t="s">
        <v>74</v>
      </c>
      <c r="B28" s="103">
        <v>-282.41317160788032</v>
      </c>
      <c r="D28" s="103">
        <v>-732.14978322245656</v>
      </c>
      <c r="F28" s="103">
        <v>-309.47847551293444</v>
      </c>
      <c r="H28" s="103">
        <v>-589.96443838405594</v>
      </c>
    </row>
    <row r="29" spans="1:8" x14ac:dyDescent="0.2">
      <c r="A29" s="102" t="s">
        <v>75</v>
      </c>
      <c r="B29" s="103">
        <v>-135.81934954393907</v>
      </c>
      <c r="D29" s="103">
        <v>-86.284644542059652</v>
      </c>
      <c r="F29" s="103">
        <v>-135.64799051443097</v>
      </c>
      <c r="H29" s="103">
        <v>-109.04972333308302</v>
      </c>
    </row>
    <row r="30" spans="1:8" x14ac:dyDescent="0.2">
      <c r="A30" s="104" t="s">
        <v>76</v>
      </c>
      <c r="B30" s="109">
        <v>1025.1811706155622</v>
      </c>
      <c r="D30" s="109">
        <v>506.15016311652698</v>
      </c>
      <c r="F30" s="109">
        <v>876.91561722211418</v>
      </c>
      <c r="H30" s="109">
        <v>1476.535806820943</v>
      </c>
    </row>
    <row r="31" spans="1:8" ht="12" customHeight="1" x14ac:dyDescent="0.2"/>
    <row r="33" spans="1:8" x14ac:dyDescent="0.2">
      <c r="D33" s="37"/>
      <c r="F33" s="37"/>
      <c r="H33" s="37" t="s">
        <v>93</v>
      </c>
    </row>
    <row r="34" spans="1:8" ht="31.9" customHeight="1" x14ac:dyDescent="0.2">
      <c r="A34" s="34"/>
      <c r="B34" s="99" t="s">
        <v>144</v>
      </c>
      <c r="C34" s="111"/>
      <c r="D34" s="99" t="s">
        <v>145</v>
      </c>
      <c r="E34" s="111"/>
      <c r="F34" s="99" t="s">
        <v>146</v>
      </c>
      <c r="G34" s="111"/>
      <c r="H34" s="99" t="s">
        <v>147</v>
      </c>
    </row>
    <row r="35" spans="1:8" x14ac:dyDescent="0.2">
      <c r="A35" s="100" t="s">
        <v>59</v>
      </c>
      <c r="B35" s="101">
        <v>9425.9486912190459</v>
      </c>
      <c r="D35" s="101">
        <v>7041.421086251501</v>
      </c>
      <c r="F35" s="101">
        <v>7780.612929155639</v>
      </c>
      <c r="H35" s="101">
        <v>8897.119111745611</v>
      </c>
    </row>
    <row r="36" spans="1:8" x14ac:dyDescent="0.2">
      <c r="A36" s="102" t="s">
        <v>60</v>
      </c>
      <c r="B36" s="103">
        <v>-4881.1882701086424</v>
      </c>
      <c r="D36" s="103">
        <v>-3535.8887155563325</v>
      </c>
      <c r="F36" s="103">
        <v>-3989.6143378595862</v>
      </c>
      <c r="H36" s="103">
        <v>-4593.2854515357994</v>
      </c>
    </row>
    <row r="37" spans="1:8" x14ac:dyDescent="0.2">
      <c r="A37" s="104" t="s">
        <v>61</v>
      </c>
      <c r="B37" s="105">
        <v>4544.7604211104035</v>
      </c>
      <c r="D37" s="105">
        <v>3505.5323706951685</v>
      </c>
      <c r="F37" s="105">
        <v>3790.9985912960528</v>
      </c>
      <c r="H37" s="105">
        <v>4303.8336602098116</v>
      </c>
    </row>
    <row r="38" spans="1:8" x14ac:dyDescent="0.2">
      <c r="A38" s="100" t="s">
        <v>62</v>
      </c>
      <c r="B38" s="101">
        <v>-1046.7866615648988</v>
      </c>
      <c r="D38" s="101">
        <v>-1006.980937903674</v>
      </c>
      <c r="F38" s="101">
        <v>-1016.9896999651164</v>
      </c>
      <c r="H38" s="101">
        <v>-1215.2326834371911</v>
      </c>
    </row>
    <row r="39" spans="1:8" x14ac:dyDescent="0.2">
      <c r="A39" s="106" t="s">
        <v>63</v>
      </c>
      <c r="B39" s="107">
        <v>-729.98668678684601</v>
      </c>
      <c r="D39" s="107">
        <v>-688.04041088541851</v>
      </c>
      <c r="F39" s="107">
        <v>-688.85356837157769</v>
      </c>
      <c r="H39" s="107">
        <v>-702.85277656249991</v>
      </c>
    </row>
    <row r="40" spans="1:8" x14ac:dyDescent="0.2">
      <c r="A40" s="106" t="s">
        <v>64</v>
      </c>
      <c r="B40" s="108">
        <v>172.33338055119091</v>
      </c>
      <c r="D40" s="108">
        <v>174.19795832231685</v>
      </c>
      <c r="F40" s="108">
        <v>164.69484665922778</v>
      </c>
      <c r="H40" s="108">
        <v>149.49633475528077</v>
      </c>
    </row>
    <row r="41" spans="1:8" x14ac:dyDescent="0.2">
      <c r="A41" s="106" t="s">
        <v>65</v>
      </c>
      <c r="B41" s="107">
        <v>-673.84636587182251</v>
      </c>
      <c r="D41" s="107">
        <v>-690.08279310200862</v>
      </c>
      <c r="F41" s="107">
        <v>-663.7521882374092</v>
      </c>
      <c r="H41" s="107">
        <v>-813.53190951411125</v>
      </c>
    </row>
    <row r="42" spans="1:8" x14ac:dyDescent="0.2">
      <c r="A42" s="106" t="s">
        <v>105</v>
      </c>
      <c r="B42" s="108">
        <v>184.71301054257881</v>
      </c>
      <c r="D42" s="108">
        <v>196.94430776143602</v>
      </c>
      <c r="F42" s="108">
        <v>170.92120998464299</v>
      </c>
      <c r="H42" s="108">
        <v>151.65566788413958</v>
      </c>
    </row>
    <row r="43" spans="1:8" x14ac:dyDescent="0.2">
      <c r="A43" s="100" t="s">
        <v>66</v>
      </c>
      <c r="B43" s="101">
        <v>-726.46875707920015</v>
      </c>
      <c r="D43" s="101">
        <v>-331.21053925491799</v>
      </c>
      <c r="F43" s="101">
        <v>-337.49358721376507</v>
      </c>
      <c r="H43" s="101">
        <v>-425.72616485316598</v>
      </c>
    </row>
    <row r="44" spans="1:8" x14ac:dyDescent="0.2">
      <c r="A44" s="104" t="s">
        <v>1</v>
      </c>
      <c r="B44" s="109">
        <v>2771.5050024663042</v>
      </c>
      <c r="D44" s="109">
        <v>2167.3408935365778</v>
      </c>
      <c r="F44" s="109">
        <v>2436.5153041171698</v>
      </c>
      <c r="H44" s="109">
        <v>2662.8748119194543</v>
      </c>
    </row>
    <row r="45" spans="1:8" x14ac:dyDescent="0.2">
      <c r="A45" s="102" t="s">
        <v>67</v>
      </c>
      <c r="B45" s="103">
        <v>-1108.0499074509803</v>
      </c>
      <c r="D45" s="103">
        <v>-1135.3599099988128</v>
      </c>
      <c r="F45" s="103">
        <v>-1113.8748888566984</v>
      </c>
      <c r="H45" s="103">
        <v>-1116.6163749575067</v>
      </c>
    </row>
    <row r="46" spans="1:8" x14ac:dyDescent="0.2">
      <c r="A46" s="104" t="s">
        <v>68</v>
      </c>
      <c r="B46" s="109">
        <v>1663.4550950153239</v>
      </c>
      <c r="D46" s="109">
        <v>1031.980983537765</v>
      </c>
      <c r="F46" s="109">
        <v>1322.6404152604714</v>
      </c>
      <c r="H46" s="109">
        <v>1546.2584369619476</v>
      </c>
    </row>
    <row r="47" spans="1:8" x14ac:dyDescent="0.2">
      <c r="A47" s="100" t="s">
        <v>69</v>
      </c>
      <c r="B47" s="101">
        <v>-649.45774825306125</v>
      </c>
      <c r="D47" s="101">
        <v>-427.44988439121562</v>
      </c>
      <c r="F47" s="101">
        <v>-465.02083313478693</v>
      </c>
      <c r="H47" s="101">
        <v>-487.5611134333185</v>
      </c>
    </row>
    <row r="48" spans="1:8" x14ac:dyDescent="0.2">
      <c r="A48" s="100" t="s">
        <v>70</v>
      </c>
      <c r="B48" s="101">
        <v>469.14336265384344</v>
      </c>
      <c r="D48" s="101">
        <v>207.54910332998026</v>
      </c>
      <c r="F48" s="101">
        <v>224.46959239175021</v>
      </c>
      <c r="H48" s="101">
        <v>137.34053345228949</v>
      </c>
    </row>
    <row r="49" spans="1:8" x14ac:dyDescent="0.2">
      <c r="A49" s="100" t="s">
        <v>71</v>
      </c>
      <c r="B49" s="101">
        <v>-180.31438559921781</v>
      </c>
      <c r="D49" s="101">
        <v>-219.90078106123536</v>
      </c>
      <c r="F49" s="101">
        <v>-240.55124074303671</v>
      </c>
      <c r="H49" s="101">
        <v>-350.220579981029</v>
      </c>
    </row>
    <row r="50" spans="1:8" x14ac:dyDescent="0.2">
      <c r="A50" s="100" t="s">
        <v>72</v>
      </c>
      <c r="B50" s="101">
        <v>485.7169738416631</v>
      </c>
      <c r="D50" s="101">
        <v>-9.8639337672327656</v>
      </c>
      <c r="F50" s="101">
        <v>-10.611277078973501</v>
      </c>
      <c r="H50" s="101">
        <v>-4.6765296641478358</v>
      </c>
    </row>
    <row r="51" spans="1:8" x14ac:dyDescent="0.2">
      <c r="A51" s="104" t="s">
        <v>73</v>
      </c>
      <c r="B51" s="109">
        <v>1968.8576832577692</v>
      </c>
      <c r="D51" s="109">
        <v>802.21626870929686</v>
      </c>
      <c r="F51" s="109">
        <v>1071.4778974384617</v>
      </c>
      <c r="H51" s="109">
        <v>1191.3613273167703</v>
      </c>
    </row>
    <row r="52" spans="1:8" x14ac:dyDescent="0.2">
      <c r="A52" s="102" t="s">
        <v>74</v>
      </c>
      <c r="B52" s="103">
        <v>-624.52423899659846</v>
      </c>
      <c r="D52" s="103">
        <v>-155.84803940037659</v>
      </c>
      <c r="F52" s="103">
        <v>-174.13825736440094</v>
      </c>
      <c r="H52" s="103">
        <v>-128.13038414964569</v>
      </c>
    </row>
    <row r="53" spans="1:8" x14ac:dyDescent="0.2">
      <c r="A53" s="102" t="s">
        <v>75</v>
      </c>
      <c r="B53" s="103">
        <v>-71.586625436578501</v>
      </c>
      <c r="D53" s="103">
        <v>-42.732867707553908</v>
      </c>
      <c r="F53" s="103">
        <v>-92.771049080162683</v>
      </c>
      <c r="H53" s="103">
        <v>-133.47495667060301</v>
      </c>
    </row>
    <row r="54" spans="1:8" x14ac:dyDescent="0.2">
      <c r="A54" s="104" t="s">
        <v>76</v>
      </c>
      <c r="B54" s="109">
        <v>1272.7468188245923</v>
      </c>
      <c r="D54" s="109">
        <v>603.63536160136618</v>
      </c>
      <c r="F54" s="109">
        <v>804.56859099389817</v>
      </c>
      <c r="H54" s="109">
        <v>929.75598649652193</v>
      </c>
    </row>
    <row r="56" spans="1:8" x14ac:dyDescent="0.2">
      <c r="A56" s="110" t="s">
        <v>114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 Sheet</vt:lpstr>
      <vt:lpstr>P&amp;L</vt:lpstr>
      <vt:lpstr>Businesses</vt:lpstr>
      <vt:lpstr>Networks</vt:lpstr>
      <vt:lpstr>Electricity Prod. and Customers</vt:lpstr>
      <vt:lpstr>Sources &amp; Uses</vt:lpstr>
      <vt:lpstr>Quarterly Results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2022-02-23T08:18:52Z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2022-02-23T08:18:52Z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778a6f58-0375-4a34-b3cb-3291a2aeb58a</vt:lpwstr>
  </property>
  <property fmtid="{D5CDD505-2E9C-101B-9397-08002B2CF9AE}" pid="14" name="MSIP_Label_019c027e-33b7-45fc-a572-8ffa5d09ec36_ContentBits">
    <vt:lpwstr>2</vt:lpwstr>
  </property>
</Properties>
</file>