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ADC6BA99-2A09-4524-8BC4-BEDD2ADA4C1F}" xr6:coauthVersionLast="47" xr6:coauthVersionMax="47" xr10:uidLastSave="{00000000-0000-0000-0000-000000000000}"/>
  <bookViews>
    <workbookView xWindow="20370" yWindow="-120" windowWidth="29040" windowHeight="1584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3" r:id="rId7"/>
    <sheet name="EOAF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7" l="1"/>
  <c r="C45" i="7"/>
  <c r="B45" i="7"/>
  <c r="A6" i="13" l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<sst xmlns="http://schemas.openxmlformats.org/spreadsheetml/2006/main" count="370" uniqueCount="172">
  <si>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</si>
  <si>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</si>
  <si>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</si>
  <si>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</si>
  <si>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</si>
  <si>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</si>
  <si>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</si>
  <si>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</si>
  <si>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</si>
  <si>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</si>
  <si>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</si>
  <si>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</si>
  <si>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</si>
  <si>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</si>
  <si>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</si>
  <si>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</si>
  <si>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</si>
  <si>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</si>
  <si>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</si>
  <si>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</si>
  <si>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</si>
  <si>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</si>
  <si>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</si>
  <si>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</si>
  <si>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</si>
  <si>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</si>
  <si>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</si>
  <si>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</si>
  <si>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</si>
  <si>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</si>
  <si>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</si>
  <si>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</si>
  <si>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</si>
  <si>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</si>
  <si>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</si>
  <si>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</si>
  <si>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</si>
  <si>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</si>
  <si>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</si>
  <si>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</si>
  <si>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</si>
  <si>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</si>
  <si>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</si>
  <si>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</si>
  <si>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</si>
  <si>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</si>
  <si>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</si>
  <si>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</si>
  <si>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</si>
  <si>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</si>
  <si>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</si>
  <si>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</si>
  <si>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</si>
  <si>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</si>
  <si>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</si>
  <si>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</si>
  <si>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</si>
  <si>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</si>
  <si>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</si>
  <si>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</si>
  <si>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</si>
  <si>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</si>
  <si>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</si>
  <si>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</si>
  <si>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</si>
  <si>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</si>
  <si>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</si>
  <si>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</si>
  <si>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</si>
  <si>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</si>
  <si>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</si>
  <si>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</si>
  <si>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</si>
  <si>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</si>
  <si>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</si>
  <si>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</si>
  <si>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</si>
  <si>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</si>
  <si>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</si>
  <si>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</si>
  <si>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</si>
  <si>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</si>
  <si>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</si>
  <si>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</si>
  <si>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</si>
  <si>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</si>
  <si>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</si>
  <si>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</si>
  <si>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</si>
  <si>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</si>
  <si>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</si>
  <si>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</si>
  <si>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</si>
  <si>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</si>
  <si>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</si>
  <si>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</si>
  <si>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</si>
  <si>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</si>
  <si>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</si>
  <si>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</si>
  <si>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</si>
  <si>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</si>
  <si>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</si>
  <si>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</si>
  <si>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</si>
  <si>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</si>
  <si>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</si>
  <si>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</si>
  <si>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</si>
  <si>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</si>
  <si>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</si>
  <si>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</si>
  <si>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</si>
  <si>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</si>
  <si>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</si>
  <si>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</si>
  <si>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</si>
  <si>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</si>
  <si>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</si>
  <si>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</si>
  <si>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</si>
  <si>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</si>
  <si>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</si>
  <si>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Amortizaciones y provisiones (+)</t>
  </si>
  <si>
    <t>Resultados sociedades método participación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</si>
  <si>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</si>
  <si>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</si>
  <si>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</si>
  <si>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</si>
  <si>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</si>
  <si>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Activos mantenidos para su enajenación</t>
  </si>
  <si>
    <t>NEGOCIO PRODUCCIÓN DE ELECTRICIDAD Y CLIENTES</t>
  </si>
  <si>
    <t>Otros ajustes P&amp;L (+)</t>
  </si>
  <si>
    <t>RDO. SOCIEDADES MÉTODO DE PARTICIPACIÓN</t>
  </si>
  <si>
    <t>Transacciones con minoritarios</t>
  </si>
  <si>
    <t xml:space="preserve">Producción de Electricidad y Clientes </t>
  </si>
  <si>
    <t>Inversiones brutas</t>
  </si>
  <si>
    <t>Inversión autocartera</t>
  </si>
  <si>
    <t/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</si>
  <si>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</si>
  <si>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</si>
  <si>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</si>
  <si>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</si>
  <si>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</si>
  <si>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</si>
  <si>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</si>
  <si>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</si>
  <si>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</si>
  <si>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</si>
  <si>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</si>
  <si>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</si>
  <si>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</si>
  <si>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</si>
  <si>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</si>
  <si>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</si>
  <si>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</si>
  <si>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CUENTA DE PÉRDIDAS Y GANANCIAS POR TRIMESTRE</t>
  </si>
  <si>
    <t xml:space="preserve"> ENE-MAR 2022</t>
  </si>
  <si>
    <t xml:space="preserve"> ABR-JUN 2022</t>
  </si>
  <si>
    <t>GASTOS OPERATIVOS NETOS</t>
  </si>
  <si>
    <t>Gastos Financiero</t>
  </si>
  <si>
    <t>Ingreso Financiero</t>
  </si>
  <si>
    <t xml:space="preserve"> ENE-MAR 2023</t>
  </si>
  <si>
    <t xml:space="preserve"> ABR-JUN 2023</t>
  </si>
  <si>
    <t>Septiembre</t>
  </si>
  <si>
    <t>Septiembre
2023</t>
  </si>
  <si>
    <t>Septiembre
2022</t>
  </si>
  <si>
    <t>Septiembre 2023</t>
  </si>
  <si>
    <t>Septiembre 2022</t>
  </si>
  <si>
    <t xml:space="preserve"> JUL-SEPT 2023</t>
  </si>
  <si>
    <t xml:space="preserve"> JUL-SEPT 2022</t>
  </si>
  <si>
    <t xml:space="preserve"> FFO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</si>
</sst>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_-* #,##0\ _€_-;\-* #,##0\ _€_-;_-* &quot;-&quot;??\ _€_-;_-@_-"/>
    <numFmt numFmtId="173" formatCode="[$-C0A]mmm\-yy;@"/>
    <numFmt numFmtId="174" formatCode="\(0.0\);\(\-0.0\);&quot;-&quot;"/>
    <numFmt numFmtId="175" formatCode="#,##0.0;\(#,##0.0\);&quot;-&quot;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i/>
      <sz val="8"/>
      <name val="Calibri"/>
      <family val="2"/>
      <scheme val="minor"/>
    </font>
    <font>
      <sz val="11"/>
      <name val="Calibri"/>
      <family val="2"/>
    </font>
    <font>
      <sz val="10"/>
      <color theme="1"/>
      <name val="Times New Roman"/>
      <family val="1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70" fontId="5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2" fillId="0" borderId="0"/>
    <xf numFmtId="0" fontId="4" fillId="0" borderId="0"/>
    <xf numFmtId="43" fontId="2" fillId="0" borderId="0" applyFont="0" applyFill="0" applyBorder="0" applyAlignment="0" applyProtection="0"/>
  </cellStyleXfs>
  <cellXfs count="157">
    <xf numFmtId="0" fontId="0" fillId="0" borderId="0" xfId="0"/>
    <xf numFmtId="0" fontId="6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8" fillId="0" borderId="0" xfId="0" applyFont="1"/>
    <xf numFmtId="165" fontId="6" fillId="2" borderId="0" xfId="0" applyNumberFormat="1" applyFont="1" applyFill="1" applyAlignment="1">
      <alignment horizontal="centerContinuous"/>
    </xf>
    <xf numFmtId="0" fontId="9" fillId="0" borderId="0" xfId="2" applyFont="1"/>
    <xf numFmtId="171" fontId="9" fillId="0" borderId="0" xfId="2" applyNumberFormat="1" applyFont="1"/>
    <xf numFmtId="171" fontId="10" fillId="6" borderId="0" xfId="0" applyNumberFormat="1" applyFont="1" applyFill="1"/>
    <xf numFmtId="171" fontId="11" fillId="6" borderId="0" xfId="0" applyNumberFormat="1" applyFont="1" applyFill="1" applyAlignment="1">
      <alignment horizontal="right"/>
    </xf>
    <xf numFmtId="3" fontId="10" fillId="0" borderId="0" xfId="1" applyNumberFormat="1" applyFont="1" applyFill="1" applyBorder="1" applyAlignment="1"/>
    <xf numFmtId="0" fontId="14" fillId="0" borderId="0" xfId="0" applyFont="1"/>
    <xf numFmtId="0" fontId="6" fillId="0" borderId="0" xfId="0" applyFont="1" applyAlignment="1">
      <alignment horizontal="centerContinuous"/>
    </xf>
    <xf numFmtId="0" fontId="10" fillId="2" borderId="0" xfId="0" applyFont="1" applyFill="1"/>
    <xf numFmtId="166" fontId="10" fillId="2" borderId="0" xfId="0" applyNumberFormat="1" applyFont="1" applyFill="1"/>
    <xf numFmtId="10" fontId="10" fillId="2" borderId="0" xfId="3" applyNumberFormat="1" applyFont="1" applyFill="1"/>
    <xf numFmtId="0" fontId="15" fillId="2" borderId="0" xfId="0" applyFont="1" applyFill="1" applyAlignment="1">
      <alignment horizontal="right"/>
    </xf>
    <xf numFmtId="49" fontId="12" fillId="7" borderId="0" xfId="0" applyNumberFormat="1" applyFont="1" applyFill="1" applyAlignment="1">
      <alignment horizontal="center" vertical="center" wrapText="1"/>
    </xf>
    <xf numFmtId="167" fontId="13" fillId="6" borderId="0" xfId="0" applyNumberFormat="1" applyFont="1" applyFill="1" applyAlignment="1">
      <alignment horizontal="center" vertical="center"/>
    </xf>
    <xf numFmtId="167" fontId="10" fillId="6" borderId="0" xfId="0" applyNumberFormat="1" applyFont="1" applyFill="1" applyAlignment="1">
      <alignment horizontal="center" vertical="center"/>
    </xf>
    <xf numFmtId="168" fontId="12" fillId="7" borderId="0" xfId="0" applyNumberFormat="1" applyFont="1" applyFill="1" applyAlignment="1">
      <alignment horizontal="center" vertical="center"/>
    </xf>
    <xf numFmtId="167" fontId="17" fillId="6" borderId="0" xfId="0" applyNumberFormat="1" applyFont="1" applyFill="1" applyAlignment="1">
      <alignment horizontal="center" vertical="center"/>
    </xf>
    <xf numFmtId="166" fontId="17" fillId="6" borderId="0" xfId="0" applyNumberFormat="1" applyFont="1" applyFill="1" applyAlignment="1">
      <alignment horizontal="center" vertical="center"/>
    </xf>
    <xf numFmtId="167" fontId="12" fillId="7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Continuous"/>
    </xf>
    <xf numFmtId="0" fontId="18" fillId="2" borderId="0" xfId="0" applyFont="1" applyFill="1" applyAlignment="1">
      <alignment horizontal="center"/>
    </xf>
    <xf numFmtId="17" fontId="18" fillId="2" borderId="0" xfId="0" applyNumberFormat="1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165" fontId="18" fillId="2" borderId="0" xfId="0" applyNumberFormat="1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13" fillId="0" borderId="0" xfId="0" applyFont="1"/>
    <xf numFmtId="0" fontId="16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167" fontId="8" fillId="0" borderId="0" xfId="0" applyNumberFormat="1" applyFont="1"/>
    <xf numFmtId="0" fontId="16" fillId="4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165" fontId="18" fillId="2" borderId="0" xfId="0" quotePrefix="1" applyNumberFormat="1" applyFont="1" applyFill="1" applyAlignment="1">
      <alignment horizontal="center"/>
    </xf>
    <xf numFmtId="0" fontId="16" fillId="4" borderId="0" xfId="0" applyFont="1" applyFill="1" applyAlignment="1">
      <alignment horizontal="center" vertical="top"/>
    </xf>
    <xf numFmtId="165" fontId="20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centerContinuous"/>
    </xf>
    <xf numFmtId="166" fontId="13" fillId="2" borderId="0" xfId="0" applyNumberFormat="1" applyFont="1" applyFill="1"/>
    <xf numFmtId="10" fontId="13" fillId="2" borderId="0" xfId="3" applyNumberFormat="1" applyFont="1" applyFill="1"/>
    <xf numFmtId="49" fontId="21" fillId="4" borderId="0" xfId="0" quotePrefix="1" applyNumberFormat="1" applyFont="1" applyFill="1" applyAlignment="1">
      <alignment horizontal="center" vertical="center"/>
    </xf>
    <xf numFmtId="169" fontId="16" fillId="4" borderId="0" xfId="0" applyNumberFormat="1" applyFont="1" applyFill="1" applyAlignment="1">
      <alignment horizontal="center" vertical="center"/>
    </xf>
    <xf numFmtId="169" fontId="16" fillId="4" borderId="0" xfId="0" applyNumberFormat="1" applyFont="1" applyFill="1" applyAlignment="1">
      <alignment horizontal="center" vertical="center" wrapText="1"/>
    </xf>
    <xf numFmtId="0" fontId="17" fillId="3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7" fillId="3" borderId="0" xfId="0" applyFont="1" applyFill="1" applyAlignment="1">
      <alignment vertical="top"/>
    </xf>
    <xf numFmtId="0" fontId="16" fillId="4" borderId="0" xfId="0" applyFont="1" applyFill="1" applyAlignment="1">
      <alignment vertical="top"/>
    </xf>
    <xf numFmtId="0" fontId="17" fillId="3" borderId="0" xfId="0" applyFont="1" applyFill="1"/>
    <xf numFmtId="0" fontId="19" fillId="3" borderId="0" xfId="0" applyFont="1" applyFill="1"/>
    <xf numFmtId="3" fontId="22" fillId="0" borderId="0" xfId="1" applyNumberFormat="1" applyFont="1" applyFill="1" applyBorder="1" applyAlignment="1">
      <alignment horizontal="left" indent="2"/>
    </xf>
    <xf numFmtId="0" fontId="6" fillId="2" borderId="0" xfId="0" applyFont="1" applyFill="1" applyAlignment="1">
      <alignment horizontal="center"/>
    </xf>
    <xf numFmtId="2" fontId="16" fillId="4" borderId="0" xfId="0" quotePrefix="1" applyNumberFormat="1" applyFont="1" applyFill="1" applyAlignment="1">
      <alignment horizontal="center" vertical="center" wrapText="1"/>
    </xf>
    <xf numFmtId="0" fontId="2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/>
    </xf>
    <xf numFmtId="14" fontId="25" fillId="3" borderId="0" xfId="0" applyNumberFormat="1" applyFont="1" applyFill="1" applyAlignment="1">
      <alignment vertical="center"/>
    </xf>
    <xf numFmtId="169" fontId="28" fillId="0" borderId="0" xfId="17" applyFont="1"/>
    <xf numFmtId="3" fontId="23" fillId="4" borderId="0" xfId="17" applyNumberFormat="1" applyFont="1" applyFill="1" applyAlignment="1">
      <alignment horizontal="center"/>
    </xf>
    <xf numFmtId="0" fontId="29" fillId="2" borderId="0" xfId="18" applyFont="1" applyFill="1" applyAlignment="1">
      <alignment horizontal="right"/>
    </xf>
    <xf numFmtId="0" fontId="23" fillId="4" borderId="0" xfId="17" applyNumberFormat="1" applyFont="1" applyFill="1" applyAlignment="1">
      <alignment horizontal="center"/>
    </xf>
    <xf numFmtId="3" fontId="30" fillId="4" borderId="0" xfId="17" applyNumberFormat="1" applyFont="1" applyFill="1" applyAlignment="1">
      <alignment horizontal="center"/>
    </xf>
    <xf numFmtId="3" fontId="25" fillId="0" borderId="0" xfId="1" applyNumberFormat="1" applyFont="1" applyFill="1" applyBorder="1" applyAlignment="1">
      <alignment horizontal="left"/>
    </xf>
    <xf numFmtId="3" fontId="4" fillId="0" borderId="0" xfId="18" applyNumberFormat="1"/>
    <xf numFmtId="3" fontId="31" fillId="8" borderId="0" xfId="1" applyNumberFormat="1" applyFont="1" applyFill="1" applyBorder="1" applyAlignment="1">
      <alignment horizontal="left"/>
    </xf>
    <xf numFmtId="172" fontId="27" fillId="9" borderId="0" xfId="19" applyNumberFormat="1" applyFont="1" applyFill="1" applyBorder="1" applyAlignment="1"/>
    <xf numFmtId="3" fontId="27" fillId="9" borderId="0" xfId="1" applyNumberFormat="1" applyFont="1" applyFill="1" applyBorder="1" applyAlignment="1"/>
    <xf numFmtId="3" fontId="25" fillId="0" borderId="0" xfId="1" applyNumberFormat="1" applyFont="1" applyFill="1" applyBorder="1" applyAlignment="1">
      <alignment horizontal="left" indent="1"/>
    </xf>
    <xf numFmtId="172" fontId="25" fillId="0" borderId="0" xfId="19" applyNumberFormat="1" applyFont="1" applyFill="1" applyBorder="1" applyAlignment="1"/>
    <xf numFmtId="3" fontId="25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left" indent="2"/>
    </xf>
    <xf numFmtId="172" fontId="4" fillId="0" borderId="0" xfId="19" applyNumberFormat="1" applyFont="1"/>
    <xf numFmtId="172" fontId="27" fillId="0" borderId="0" xfId="19" applyNumberFormat="1" applyFont="1"/>
    <xf numFmtId="3" fontId="27" fillId="0" borderId="0" xfId="1" applyNumberFormat="1" applyFont="1" applyFill="1" applyBorder="1" applyAlignment="1">
      <alignment horizontal="left" indent="1"/>
    </xf>
    <xf numFmtId="172" fontId="4" fillId="0" borderId="0" xfId="19" applyNumberFormat="1" applyFont="1" applyFill="1"/>
    <xf numFmtId="0" fontId="4" fillId="0" borderId="0" xfId="18"/>
    <xf numFmtId="3" fontId="2" fillId="0" borderId="0" xfId="1" applyNumberFormat="1" applyFont="1" applyFill="1" applyBorder="1" applyAlignment="1"/>
    <xf numFmtId="3" fontId="27" fillId="8" borderId="0" xfId="1" applyNumberFormat="1" applyFont="1" applyFill="1" applyBorder="1" applyAlignment="1">
      <alignment horizontal="left"/>
    </xf>
    <xf numFmtId="3" fontId="27" fillId="0" borderId="0" xfId="1" applyNumberFormat="1" applyFont="1" applyFill="1" applyBorder="1" applyAlignment="1"/>
    <xf numFmtId="172" fontId="27" fillId="0" borderId="0" xfId="19" applyNumberFormat="1" applyFont="1" applyFill="1" applyBorder="1" applyAlignment="1"/>
    <xf numFmtId="3" fontId="4" fillId="0" borderId="0" xfId="1" applyNumberFormat="1" applyFont="1" applyFill="1" applyBorder="1" applyAlignment="1"/>
    <xf numFmtId="3" fontId="27" fillId="0" borderId="0" xfId="1" applyNumberFormat="1" applyFont="1" applyFill="1" applyBorder="1" applyAlignment="1">
      <alignment horizontal="left" indent="2"/>
    </xf>
    <xf numFmtId="169" fontId="23" fillId="4" borderId="0" xfId="17" applyFont="1" applyFill="1" applyAlignment="1">
      <alignment horizontal="center" vertical="center"/>
    </xf>
    <xf numFmtId="3" fontId="24" fillId="4" borderId="0" xfId="17" applyNumberFormat="1" applyFont="1" applyFill="1"/>
    <xf numFmtId="0" fontId="32" fillId="2" borderId="0" xfId="18" applyFont="1" applyFill="1"/>
    <xf numFmtId="3" fontId="32" fillId="2" borderId="0" xfId="18" applyNumberFormat="1" applyFont="1" applyFill="1"/>
    <xf numFmtId="172" fontId="27" fillId="8" borderId="0" xfId="19" applyNumberFormat="1" applyFont="1" applyFill="1" applyBorder="1" applyAlignment="1"/>
    <xf numFmtId="3" fontId="27" fillId="8" borderId="0" xfId="1" applyNumberFormat="1" applyFont="1" applyFill="1" applyBorder="1" applyAlignment="1"/>
    <xf numFmtId="3" fontId="25" fillId="8" borderId="0" xfId="1" applyNumberFormat="1" applyFont="1" applyFill="1" applyBorder="1" applyAlignment="1">
      <alignment horizontal="left"/>
    </xf>
    <xf numFmtId="172" fontId="25" fillId="9" borderId="0" xfId="19" applyNumberFormat="1" applyFont="1" applyFill="1" applyBorder="1" applyAlignment="1"/>
    <xf numFmtId="3" fontId="25" fillId="9" borderId="0" xfId="1" applyNumberFormat="1" applyFont="1" applyFill="1" applyBorder="1" applyAlignment="1"/>
    <xf numFmtId="172" fontId="8" fillId="0" borderId="0" xfId="0" applyNumberFormat="1" applyFont="1"/>
    <xf numFmtId="169" fontId="23" fillId="11" borderId="0" xfId="17" applyFont="1" applyFill="1" applyAlignment="1">
      <alignment horizontal="center" vertical="center"/>
    </xf>
    <xf numFmtId="3" fontId="24" fillId="11" borderId="0" xfId="17" applyNumberFormat="1" applyFont="1" applyFill="1"/>
    <xf numFmtId="172" fontId="8" fillId="10" borderId="0" xfId="0" applyNumberFormat="1" applyFont="1" applyFill="1"/>
    <xf numFmtId="0" fontId="8" fillId="10" borderId="0" xfId="0" applyFont="1" applyFill="1"/>
    <xf numFmtId="173" fontId="12" fillId="7" borderId="0" xfId="0" applyNumberFormat="1" applyFont="1" applyFill="1" applyAlignment="1">
      <alignment horizontal="center" vertical="center" wrapText="1"/>
    </xf>
    <xf numFmtId="173" fontId="16" fillId="4" borderId="0" xfId="0" quotePrefix="1" applyNumberFormat="1" applyFont="1" applyFill="1" applyAlignment="1">
      <alignment horizontal="center" vertical="center"/>
    </xf>
    <xf numFmtId="169" fontId="23" fillId="5" borderId="0" xfId="17" applyFont="1" applyFill="1" applyAlignment="1">
      <alignment horizontal="center" vertical="center"/>
    </xf>
    <xf numFmtId="3" fontId="24" fillId="5" borderId="0" xfId="17" applyNumberFormat="1" applyFont="1" applyFill="1"/>
    <xf numFmtId="169" fontId="12" fillId="7" borderId="5" xfId="0" applyNumberFormat="1" applyFont="1" applyFill="1" applyBorder="1" applyAlignment="1">
      <alignment horizontal="center" vertical="center"/>
    </xf>
    <xf numFmtId="169" fontId="12" fillId="7" borderId="5" xfId="0" applyNumberFormat="1" applyFont="1" applyFill="1" applyBorder="1" applyAlignment="1">
      <alignment horizontal="center" vertical="justify"/>
    </xf>
    <xf numFmtId="169" fontId="17" fillId="6" borderId="2" xfId="0" applyNumberFormat="1" applyFont="1" applyFill="1" applyBorder="1" applyAlignment="1">
      <alignment vertical="center"/>
    </xf>
    <xf numFmtId="169" fontId="12" fillId="7" borderId="2" xfId="0" applyNumberFormat="1" applyFont="1" applyFill="1" applyBorder="1" applyAlignment="1">
      <alignment vertical="center"/>
    </xf>
    <xf numFmtId="169" fontId="19" fillId="6" borderId="2" xfId="0" applyNumberFormat="1" applyFont="1" applyFill="1" applyBorder="1" applyAlignment="1">
      <alignment vertical="center"/>
    </xf>
    <xf numFmtId="173" fontId="16" fillId="4" borderId="4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/>
    </xf>
    <xf numFmtId="3" fontId="25" fillId="10" borderId="0" xfId="1" applyNumberFormat="1" applyFont="1" applyFill="1" applyBorder="1" applyAlignment="1">
      <alignment horizontal="left"/>
    </xf>
    <xf numFmtId="0" fontId="23" fillId="11" borderId="0" xfId="17" applyNumberFormat="1" applyFont="1" applyFill="1" applyAlignment="1">
      <alignment horizontal="center"/>
    </xf>
    <xf numFmtId="3" fontId="30" fillId="11" borderId="0" xfId="17" applyNumberFormat="1" applyFont="1" applyFill="1" applyAlignment="1">
      <alignment horizontal="center"/>
    </xf>
    <xf numFmtId="174" fontId="12" fillId="7" borderId="0" xfId="0" applyNumberFormat="1" applyFont="1" applyFill="1" applyAlignment="1">
      <alignment horizontal="center" vertical="center"/>
    </xf>
    <xf numFmtId="175" fontId="17" fillId="6" borderId="0" xfId="0" applyNumberFormat="1" applyFont="1" applyFill="1" applyAlignment="1">
      <alignment horizontal="center" vertical="center"/>
    </xf>
    <xf numFmtId="175" fontId="17" fillId="6" borderId="0" xfId="0" applyNumberFormat="1" applyFont="1" applyFill="1" applyAlignment="1">
      <alignment horizontal="center" vertical="top"/>
    </xf>
    <xf numFmtId="175" fontId="12" fillId="7" borderId="0" xfId="0" applyNumberFormat="1" applyFont="1" applyFill="1" applyAlignment="1">
      <alignment horizontal="center" vertical="center"/>
    </xf>
    <xf numFmtId="175" fontId="19" fillId="6" borderId="0" xfId="0" applyNumberFormat="1" applyFont="1" applyFill="1" applyAlignment="1">
      <alignment horizontal="center" vertical="center"/>
    </xf>
    <xf numFmtId="175" fontId="10" fillId="6" borderId="0" xfId="0" applyNumberFormat="1" applyFont="1" applyFill="1" applyAlignment="1">
      <alignment horizontal="center" vertical="center"/>
    </xf>
    <xf numFmtId="175" fontId="12" fillId="7" borderId="1" xfId="0" applyNumberFormat="1" applyFont="1" applyFill="1" applyBorder="1" applyAlignment="1">
      <alignment horizontal="center" vertical="center"/>
    </xf>
    <xf numFmtId="175" fontId="17" fillId="6" borderId="0" xfId="0" applyNumberFormat="1" applyFont="1" applyFill="1" applyAlignment="1">
      <alignment horizontal="center" vertical="justify"/>
    </xf>
    <xf numFmtId="175" fontId="12" fillId="7" borderId="0" xfId="0" applyNumberFormat="1" applyFont="1" applyFill="1" applyAlignment="1">
      <alignment horizontal="center" vertical="justify"/>
    </xf>
    <xf numFmtId="175" fontId="19" fillId="6" borderId="0" xfId="0" applyNumberFormat="1" applyFont="1" applyFill="1" applyAlignment="1">
      <alignment horizontal="center" vertical="justify"/>
    </xf>
    <xf numFmtId="3" fontId="17" fillId="0" borderId="0" xfId="1" applyNumberFormat="1" applyFont="1" applyFill="1" applyBorder="1" applyAlignment="1">
      <alignment horizontal="left" indent="2"/>
    </xf>
    <xf numFmtId="0" fontId="33" fillId="2" borderId="0" xfId="0" applyFont="1" applyFill="1"/>
    <xf numFmtId="0" fontId="16" fillId="12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wrapText="1"/>
    </xf>
    <xf numFmtId="0" fontId="13" fillId="2" borderId="0" xfId="0" applyFont="1" applyFill="1" applyAlignment="1">
      <alignment vertical="center"/>
    </xf>
    <xf numFmtId="167" fontId="13" fillId="2" borderId="0" xfId="0" applyNumberFormat="1" applyFont="1" applyFill="1" applyAlignment="1">
      <alignment horizontal="right" vertical="center"/>
    </xf>
    <xf numFmtId="0" fontId="13" fillId="1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67" fontId="10" fillId="2" borderId="0" xfId="0" applyNumberFormat="1" applyFont="1" applyFill="1" applyAlignment="1">
      <alignment horizontal="right" vertical="center"/>
    </xf>
    <xf numFmtId="0" fontId="10" fillId="10" borderId="0" xfId="0" applyFont="1" applyFill="1" applyAlignment="1">
      <alignment vertical="center"/>
    </xf>
    <xf numFmtId="0" fontId="16" fillId="12" borderId="0" xfId="0" applyFont="1" applyFill="1" applyAlignment="1">
      <alignment vertical="center"/>
    </xf>
    <xf numFmtId="168" fontId="16" fillId="12" borderId="0" xfId="0" applyNumberFormat="1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167" fontId="13" fillId="10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167" fontId="17" fillId="10" borderId="0" xfId="0" applyNumberFormat="1" applyFont="1" applyFill="1" applyAlignment="1">
      <alignment horizontal="right" vertical="center"/>
    </xf>
    <xf numFmtId="166" fontId="17" fillId="10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167" fontId="13" fillId="10" borderId="1" xfId="0" applyNumberFormat="1" applyFont="1" applyFill="1" applyBorder="1" applyAlignment="1">
      <alignment horizontal="right" vertical="center"/>
    </xf>
    <xf numFmtId="167" fontId="16" fillId="12" borderId="0" xfId="0" applyNumberFormat="1" applyFont="1" applyFill="1" applyAlignment="1">
      <alignment horizontal="right" vertical="center"/>
    </xf>
    <xf numFmtId="167" fontId="10" fillId="10" borderId="0" xfId="0" applyNumberFormat="1" applyFont="1" applyFill="1" applyAlignment="1">
      <alignment horizontal="right" vertical="center"/>
    </xf>
    <xf numFmtId="0" fontId="13" fillId="2" borderId="0" xfId="0" applyFont="1" applyFill="1"/>
    <xf numFmtId="167" fontId="13" fillId="2" borderId="1" xfId="0" applyNumberFormat="1" applyFont="1" applyFill="1" applyBorder="1" applyAlignment="1">
      <alignment horizontal="right" vertical="center"/>
    </xf>
    <xf numFmtId="14" fontId="13" fillId="2" borderId="0" xfId="0" applyNumberFormat="1" applyFont="1" applyFill="1" applyAlignment="1">
      <alignment vertical="center"/>
    </xf>
    <xf numFmtId="3" fontId="8" fillId="0" borderId="0" xfId="0" applyNumberFormat="1" applyFont="1"/>
    <xf numFmtId="3" fontId="24" fillId="4" borderId="0" xfId="0" applyNumberFormat="1" applyFont="1" applyFill="1"/>
    <xf numFmtId="0" fontId="34" fillId="0" borderId="0" xfId="0" applyFont="1" applyAlignment="1">
      <alignment vertical="center"/>
    </xf>
    <xf numFmtId="0" fontId="24" fillId="13" borderId="0" xfId="0" applyFont="1" applyFill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4" fillId="13" borderId="0" xfId="0" applyNumberFormat="1" applyFont="1" applyFill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</cellXfs>
  <cellStyles count="20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6892D5DB-9F77-456A-9740-EA0B4BDF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98"/>
  <sheetViews>
    <sheetView showGridLines="0" tabSelected="1" zoomScale="85" zoomScaleNormal="85" workbookViewId="0">
      <selection activeCell="A11" sqref="A11"/>
    </sheetView>
  </sheetViews>
  <sheetFormatPr baseColWidth="10" defaultColWidth="11.28515625" defaultRowHeight="12.75" x14ac:dyDescent="0.2"/>
  <cols>
    <col min="1" max="1" width="72.42578125" style="3" bestFit="1" customWidth="1"/>
    <col min="2" max="2" width="12.28515625" style="3" customWidth="1"/>
    <col min="3" max="3" width="11.28515625" style="3" customWidth="1"/>
    <col min="4" max="16384" width="11.28515625" style="3"/>
  </cols>
  <sheetData>
    <row r="5" spans="1:7" ht="18.75" x14ac:dyDescent="0.3">
      <c r="A5" s="1" t="s">
        <v>14</v>
      </c>
      <c r="B5" s="1"/>
      <c r="C5" s="2"/>
      <c r="D5" s="2"/>
    </row>
    <row r="6" spans="1:7" ht="18.75" x14ac:dyDescent="0.3">
      <c r="A6" s="4">
        <v>45199</v>
      </c>
      <c r="B6" s="1"/>
      <c r="C6" s="2"/>
      <c r="D6" s="2"/>
    </row>
    <row r="7" spans="1:7" ht="18.75" x14ac:dyDescent="0.3">
      <c r="A7" s="1" t="s">
        <v>69</v>
      </c>
      <c r="B7" s="1"/>
      <c r="C7" s="2"/>
      <c r="D7" s="2"/>
    </row>
    <row r="8" spans="1:7" x14ac:dyDescent="0.2">
      <c r="A8" s="5"/>
      <c r="B8" s="6"/>
      <c r="C8" s="6"/>
      <c r="D8" s="6"/>
    </row>
    <row r="9" spans="1:7" x14ac:dyDescent="0.2">
      <c r="A9" s="5"/>
      <c r="B9" s="7"/>
      <c r="C9" s="7"/>
    </row>
    <row r="10" spans="1:7" x14ac:dyDescent="0.2">
      <c r="A10" s="5"/>
      <c r="B10" s="7"/>
      <c r="C10" s="7"/>
      <c r="D10" s="8" t="s">
        <v>71</v>
      </c>
    </row>
    <row r="11" spans="1:7" x14ac:dyDescent="0.2">
      <c r="A11" s="61" t="s">
        <v>84</v>
      </c>
      <c r="B11" s="62" t="s">
        <v>164</v>
      </c>
      <c r="C11" s="62" t="s">
        <v>143</v>
      </c>
      <c r="D11" s="62" t="s">
        <v>15</v>
      </c>
    </row>
    <row r="12" spans="1:7" x14ac:dyDescent="0.2">
      <c r="A12" s="63"/>
      <c r="B12" s="64">
        <v>2023</v>
      </c>
      <c r="C12" s="64">
        <v>2022</v>
      </c>
      <c r="D12" s="65"/>
    </row>
    <row r="13" spans="1:7" x14ac:dyDescent="0.2">
      <c r="A13" s="66"/>
      <c r="B13" s="67"/>
      <c r="C13" s="67"/>
      <c r="D13" s="67"/>
    </row>
    <row r="14" spans="1:7" x14ac:dyDescent="0.2">
      <c r="A14" s="68" t="s">
        <v>46</v>
      </c>
      <c r="B14" s="69">
        <v>126658.49078599285</v>
      </c>
      <c r="C14" s="69">
        <v>126747.0604931518</v>
      </c>
      <c r="D14" s="70">
        <v>-88.569707158952951</v>
      </c>
      <c r="E14" s="95"/>
      <c r="F14" s="95"/>
      <c r="G14" s="95"/>
    </row>
    <row r="15" spans="1:7" x14ac:dyDescent="0.2">
      <c r="A15" s="71" t="s">
        <v>47</v>
      </c>
      <c r="B15" s="72">
        <v>20652.519721628574</v>
      </c>
      <c r="C15" s="72">
        <v>20118.164049347553</v>
      </c>
      <c r="D15" s="73">
        <v>534.35567228102082</v>
      </c>
    </row>
    <row r="16" spans="1:7" x14ac:dyDescent="0.2">
      <c r="A16" s="74" t="s">
        <v>100</v>
      </c>
      <c r="B16" s="75">
        <v>8456.6204797056562</v>
      </c>
      <c r="C16" s="75">
        <v>8189.2219751592911</v>
      </c>
      <c r="D16" s="73">
        <v>267.39850454636507</v>
      </c>
    </row>
    <row r="17" spans="1:7" x14ac:dyDescent="0.2">
      <c r="A17" s="74" t="s">
        <v>101</v>
      </c>
      <c r="B17" s="75">
        <v>12195.899241922918</v>
      </c>
      <c r="C17" s="75">
        <v>11928.942074188262</v>
      </c>
      <c r="D17" s="73">
        <v>266.95716773465574</v>
      </c>
    </row>
    <row r="18" spans="1:7" x14ac:dyDescent="0.2">
      <c r="A18" s="71" t="s">
        <v>48</v>
      </c>
      <c r="B18" s="72">
        <v>294.18199320997002</v>
      </c>
      <c r="C18" s="72">
        <v>306.79071841932</v>
      </c>
      <c r="D18" s="73">
        <v>-12.608725209349984</v>
      </c>
    </row>
    <row r="19" spans="1:7" x14ac:dyDescent="0.2">
      <c r="A19" s="71" t="s">
        <v>49</v>
      </c>
      <c r="B19" s="72">
        <v>87336.593850248144</v>
      </c>
      <c r="C19" s="72">
        <v>86326.322943474122</v>
      </c>
      <c r="D19" s="73">
        <v>1010.2709067740216</v>
      </c>
    </row>
    <row r="20" spans="1:7" x14ac:dyDescent="0.2">
      <c r="A20" s="74" t="s">
        <v>102</v>
      </c>
      <c r="B20" s="75">
        <v>72970.631279402151</v>
      </c>
      <c r="C20" s="75">
        <v>74812.880029618886</v>
      </c>
      <c r="D20" s="73">
        <v>-1842.2487502167351</v>
      </c>
    </row>
    <row r="21" spans="1:7" x14ac:dyDescent="0.2">
      <c r="A21" s="74" t="s">
        <v>103</v>
      </c>
      <c r="B21" s="75">
        <v>14365.962570845997</v>
      </c>
      <c r="C21" s="75">
        <v>11513.442913855244</v>
      </c>
      <c r="D21" s="73">
        <v>2852.519656990753</v>
      </c>
    </row>
    <row r="22" spans="1:7" x14ac:dyDescent="0.2">
      <c r="A22" s="71" t="s">
        <v>104</v>
      </c>
      <c r="B22" s="76">
        <v>2529.0704264207247</v>
      </c>
      <c r="C22" s="76">
        <v>2370.4201580144631</v>
      </c>
      <c r="D22" s="73">
        <v>158.6502684062616</v>
      </c>
    </row>
    <row r="23" spans="1:7" x14ac:dyDescent="0.2">
      <c r="A23" s="71" t="s">
        <v>50</v>
      </c>
      <c r="B23" s="72">
        <v>9682.1071736232498</v>
      </c>
      <c r="C23" s="72">
        <v>10507.680937692148</v>
      </c>
      <c r="D23" s="73">
        <v>-825.57376406889853</v>
      </c>
    </row>
    <row r="24" spans="1:7" x14ac:dyDescent="0.2">
      <c r="A24" s="74" t="s">
        <v>105</v>
      </c>
      <c r="B24" s="75">
        <v>948.24724421211874</v>
      </c>
      <c r="C24" s="75">
        <v>857.48586481055872</v>
      </c>
      <c r="D24" s="73">
        <v>90.761379401560021</v>
      </c>
    </row>
    <row r="25" spans="1:7" x14ac:dyDescent="0.2">
      <c r="A25" s="74" t="s">
        <v>106</v>
      </c>
      <c r="B25" s="75">
        <v>30.774667892462702</v>
      </c>
      <c r="C25" s="75">
        <v>32.327315169510605</v>
      </c>
      <c r="D25" s="73">
        <v>-1.5526472770479032</v>
      </c>
    </row>
    <row r="26" spans="1:7" x14ac:dyDescent="0.2">
      <c r="A26" s="74" t="s">
        <v>107</v>
      </c>
      <c r="B26" s="75">
        <v>6859.0824419074306</v>
      </c>
      <c r="C26" s="75">
        <v>5957.1697790918679</v>
      </c>
      <c r="D26" s="73">
        <v>901.91266281556273</v>
      </c>
    </row>
    <row r="27" spans="1:7" x14ac:dyDescent="0.2">
      <c r="A27" s="74" t="s">
        <v>94</v>
      </c>
      <c r="B27" s="75">
        <v>1844.0028196112373</v>
      </c>
      <c r="C27" s="75">
        <v>3660.697978620211</v>
      </c>
      <c r="D27" s="73">
        <v>-1816.6951590089736</v>
      </c>
    </row>
    <row r="28" spans="1:7" x14ac:dyDescent="0.2">
      <c r="A28" s="71" t="s">
        <v>88</v>
      </c>
      <c r="B28" s="76">
        <v>3735.3251270680189</v>
      </c>
      <c r="C28" s="76">
        <v>4614.203675405849</v>
      </c>
      <c r="D28" s="73">
        <v>-878.87854833783013</v>
      </c>
    </row>
    <row r="29" spans="1:7" x14ac:dyDescent="0.2">
      <c r="A29" s="71" t="s">
        <v>56</v>
      </c>
      <c r="B29" s="76">
        <v>736.2333907922856</v>
      </c>
      <c r="C29" s="76">
        <v>736.444177723454</v>
      </c>
      <c r="D29" s="73">
        <v>-0.21078693116839986</v>
      </c>
    </row>
    <row r="30" spans="1:7" x14ac:dyDescent="0.2">
      <c r="A30" s="71" t="s">
        <v>51</v>
      </c>
      <c r="B30" s="76">
        <v>1692.4591030018646</v>
      </c>
      <c r="C30" s="76">
        <v>1767.0338330748957</v>
      </c>
      <c r="D30" s="73">
        <v>-74.574730073031105</v>
      </c>
    </row>
    <row r="31" spans="1:7" x14ac:dyDescent="0.2">
      <c r="A31" s="77"/>
      <c r="B31" s="78"/>
      <c r="C31" s="78"/>
      <c r="D31" s="79" t="s">
        <v>138</v>
      </c>
    </row>
    <row r="32" spans="1:7" x14ac:dyDescent="0.2">
      <c r="A32" s="81" t="s">
        <v>52</v>
      </c>
      <c r="B32" s="69">
        <v>23211.196086942513</v>
      </c>
      <c r="C32" s="69">
        <v>23367.333473743405</v>
      </c>
      <c r="D32" s="70">
        <v>-156.13738680089227</v>
      </c>
      <c r="E32" s="95"/>
      <c r="F32" s="95"/>
      <c r="G32" s="95"/>
    </row>
    <row r="33" spans="1:7" x14ac:dyDescent="0.2">
      <c r="A33" s="71" t="s">
        <v>130</v>
      </c>
      <c r="B33" s="76">
        <v>5171.6567974011168</v>
      </c>
      <c r="C33" s="76">
        <v>308.35988306983796</v>
      </c>
      <c r="D33" s="82">
        <v>4863.2969143312785</v>
      </c>
    </row>
    <row r="34" spans="1:7" x14ac:dyDescent="0.2">
      <c r="A34" s="71" t="s">
        <v>53</v>
      </c>
      <c r="B34" s="76">
        <v>284.88659724522898</v>
      </c>
      <c r="C34" s="76">
        <v>259.21630153291795</v>
      </c>
      <c r="D34" s="82">
        <v>25.670295712311031</v>
      </c>
    </row>
    <row r="35" spans="1:7" x14ac:dyDescent="0.2">
      <c r="A35" s="71" t="s">
        <v>54</v>
      </c>
      <c r="B35" s="76">
        <v>2307.6731611842065</v>
      </c>
      <c r="C35" s="76">
        <v>2158.7501392586446</v>
      </c>
      <c r="D35" s="82">
        <v>148.9230219255619</v>
      </c>
    </row>
    <row r="36" spans="1:7" x14ac:dyDescent="0.2">
      <c r="A36" s="71" t="s">
        <v>89</v>
      </c>
      <c r="B36" s="83">
        <v>10238.962627716806</v>
      </c>
      <c r="C36" s="83">
        <v>11220.330574369631</v>
      </c>
      <c r="D36" s="82">
        <v>-981.36794665282468</v>
      </c>
    </row>
    <row r="37" spans="1:7" x14ac:dyDescent="0.2">
      <c r="A37" s="74" t="s">
        <v>108</v>
      </c>
      <c r="B37" s="75">
        <v>358.68239297488861</v>
      </c>
      <c r="C37" s="75">
        <v>452.58600111423999</v>
      </c>
      <c r="D37" s="84">
        <v>-93.903608139351377</v>
      </c>
    </row>
    <row r="38" spans="1:7" x14ac:dyDescent="0.2">
      <c r="A38" s="74" t="s">
        <v>109</v>
      </c>
      <c r="B38" s="75">
        <v>899.43127121148541</v>
      </c>
      <c r="C38" s="75">
        <v>898.35001359321109</v>
      </c>
      <c r="D38" s="84">
        <v>1.0812576182743214</v>
      </c>
    </row>
    <row r="39" spans="1:7" x14ac:dyDescent="0.2">
      <c r="A39" s="74" t="s">
        <v>110</v>
      </c>
      <c r="B39" s="75">
        <v>8980.8489635304322</v>
      </c>
      <c r="C39" s="75">
        <v>9869.3945596621797</v>
      </c>
      <c r="D39" s="84">
        <v>-888.54559613174752</v>
      </c>
    </row>
    <row r="40" spans="1:7" x14ac:dyDescent="0.2">
      <c r="A40" s="71" t="s">
        <v>55</v>
      </c>
      <c r="B40" s="83">
        <v>2518.3654473919851</v>
      </c>
      <c r="C40" s="83">
        <v>4812.8612006002868</v>
      </c>
      <c r="D40" s="82">
        <v>-2294.4957532083017</v>
      </c>
    </row>
    <row r="41" spans="1:7" x14ac:dyDescent="0.2">
      <c r="A41" s="74" t="s">
        <v>111</v>
      </c>
      <c r="B41" s="75">
        <v>1432.2713645992483</v>
      </c>
      <c r="C41" s="75">
        <v>2963.7700538377794</v>
      </c>
      <c r="D41" s="84">
        <v>-1531.4986892385311</v>
      </c>
    </row>
    <row r="42" spans="1:7" x14ac:dyDescent="0.2">
      <c r="A42" s="74" t="s">
        <v>94</v>
      </c>
      <c r="B42" s="75">
        <v>1086.094082792737</v>
      </c>
      <c r="C42" s="75">
        <v>1849.0911467625076</v>
      </c>
      <c r="D42" s="84">
        <v>-762.99706396977058</v>
      </c>
    </row>
    <row r="43" spans="1:7" x14ac:dyDescent="0.2">
      <c r="A43" s="71" t="s">
        <v>67</v>
      </c>
      <c r="B43" s="76">
        <v>2689.6514560031696</v>
      </c>
      <c r="C43" s="76">
        <v>4607.8153749120856</v>
      </c>
      <c r="D43" s="82">
        <v>-1918.163918908916</v>
      </c>
    </row>
    <row r="44" spans="1:7" x14ac:dyDescent="0.2">
      <c r="A44" s="71"/>
      <c r="B44" s="80"/>
      <c r="C44" s="80"/>
      <c r="D44" s="80"/>
    </row>
    <row r="45" spans="1:7" x14ac:dyDescent="0.2">
      <c r="A45" s="102" t="s">
        <v>16</v>
      </c>
      <c r="B45" s="103">
        <f>+B14+B32</f>
        <v>149869.68687293536</v>
      </c>
      <c r="C45" s="103">
        <f>+C14+C32</f>
        <v>150114.39396689521</v>
      </c>
      <c r="D45" s="149">
        <f>D14+D32</f>
        <v>-244.70709395984522</v>
      </c>
      <c r="E45" s="95"/>
      <c r="F45" s="95"/>
      <c r="G45" s="95"/>
    </row>
    <row r="46" spans="1:7" s="99" customFormat="1" x14ac:dyDescent="0.2">
      <c r="A46" s="96"/>
      <c r="B46" s="97"/>
      <c r="C46" s="97"/>
      <c r="D46" s="97"/>
      <c r="E46" s="98"/>
      <c r="F46" s="98"/>
      <c r="G46" s="98"/>
    </row>
    <row r="47" spans="1:7" x14ac:dyDescent="0.2">
      <c r="A47" s="88"/>
      <c r="B47" s="89"/>
      <c r="C47" s="89"/>
      <c r="D47" s="89"/>
    </row>
    <row r="48" spans="1:7" x14ac:dyDescent="0.2">
      <c r="A48" s="61" t="s">
        <v>83</v>
      </c>
      <c r="B48" s="62" t="s">
        <v>164</v>
      </c>
      <c r="C48" s="62" t="s">
        <v>143</v>
      </c>
      <c r="D48" s="62" t="s">
        <v>15</v>
      </c>
    </row>
    <row r="49" spans="1:7" x14ac:dyDescent="0.2">
      <c r="A49" s="66"/>
      <c r="B49" s="64">
        <v>2023</v>
      </c>
      <c r="C49" s="64">
        <v>2022</v>
      </c>
      <c r="D49" s="65"/>
    </row>
    <row r="50" spans="1:7" s="99" customFormat="1" x14ac:dyDescent="0.2">
      <c r="A50" s="111"/>
      <c r="B50" s="112"/>
      <c r="C50" s="112"/>
      <c r="D50" s="113"/>
    </row>
    <row r="51" spans="1:7" x14ac:dyDescent="0.2">
      <c r="A51" s="81" t="s">
        <v>57</v>
      </c>
      <c r="B51" s="90">
        <v>60144.691776247477</v>
      </c>
      <c r="C51" s="90">
        <v>58113.614514088324</v>
      </c>
      <c r="D51" s="91">
        <v>2031.0772621591532</v>
      </c>
      <c r="E51" s="95"/>
      <c r="F51" s="95"/>
      <c r="G51" s="95"/>
    </row>
    <row r="52" spans="1:7" x14ac:dyDescent="0.2">
      <c r="A52" s="66" t="s">
        <v>58</v>
      </c>
      <c r="B52" s="72">
        <v>43132.740186069685</v>
      </c>
      <c r="C52" s="72">
        <v>41119.035232659546</v>
      </c>
      <c r="D52" s="73">
        <v>2013.7049534101388</v>
      </c>
    </row>
    <row r="53" spans="1:7" x14ac:dyDescent="0.2">
      <c r="A53" s="74" t="s">
        <v>149</v>
      </c>
      <c r="B53" s="75">
        <v>4762.7084999999997</v>
      </c>
      <c r="C53" s="75">
        <v>4771.5704999999998</v>
      </c>
      <c r="D53" s="80">
        <v>-8.86200000000008</v>
      </c>
    </row>
    <row r="54" spans="1:7" x14ac:dyDescent="0.2">
      <c r="A54" s="74" t="s">
        <v>150</v>
      </c>
      <c r="B54" s="75">
        <v>220.32551094517848</v>
      </c>
      <c r="C54" s="75">
        <v>-932.21309455838923</v>
      </c>
      <c r="D54" s="80">
        <v>1152.5386055035676</v>
      </c>
    </row>
    <row r="55" spans="1:7" x14ac:dyDescent="0.2">
      <c r="A55" s="74" t="s">
        <v>151</v>
      </c>
      <c r="B55" s="75">
        <v>37743.053134094487</v>
      </c>
      <c r="C55" s="75">
        <v>36840.213459087056</v>
      </c>
      <c r="D55" s="80">
        <v>902.83967500743165</v>
      </c>
    </row>
    <row r="56" spans="1:7" x14ac:dyDescent="0.2">
      <c r="A56" s="74" t="s">
        <v>152</v>
      </c>
      <c r="B56" s="75">
        <v>-1532.8648156196</v>
      </c>
      <c r="C56" s="75">
        <v>-1756.4126381445001</v>
      </c>
      <c r="D56" s="80">
        <v>223.54782252490008</v>
      </c>
    </row>
    <row r="57" spans="1:7" x14ac:dyDescent="0.2">
      <c r="A57" s="74" t="s">
        <v>153</v>
      </c>
      <c r="B57" s="75">
        <v>-1697.4538254496676</v>
      </c>
      <c r="C57" s="75">
        <v>-2142.7102588664666</v>
      </c>
      <c r="D57" s="80">
        <v>445.25643341679893</v>
      </c>
    </row>
    <row r="58" spans="1:7" s="10" customFormat="1" x14ac:dyDescent="0.2">
      <c r="A58" s="74" t="s">
        <v>154</v>
      </c>
      <c r="B58" s="75">
        <v>3636.9716820992808</v>
      </c>
      <c r="C58" s="75">
        <v>4338.5872651418449</v>
      </c>
      <c r="D58" s="80">
        <v>-701.61558304256414</v>
      </c>
    </row>
    <row r="59" spans="1:7" x14ac:dyDescent="0.2">
      <c r="A59" s="66" t="s">
        <v>98</v>
      </c>
      <c r="B59" s="72">
        <v>8761.9515901777922</v>
      </c>
      <c r="C59" s="72">
        <v>8744.5792814287797</v>
      </c>
      <c r="D59" s="73">
        <v>17.372308749012518</v>
      </c>
    </row>
    <row r="60" spans="1:7" x14ac:dyDescent="0.2">
      <c r="A60" s="66" t="s">
        <v>155</v>
      </c>
      <c r="B60" s="72">
        <v>8250</v>
      </c>
      <c r="C60" s="72">
        <v>8250</v>
      </c>
      <c r="D60" s="73">
        <v>0</v>
      </c>
    </row>
    <row r="61" spans="1:7" s="10" customFormat="1" x14ac:dyDescent="0.2">
      <c r="A61" s="66"/>
      <c r="B61" s="73"/>
      <c r="C61" s="73"/>
      <c r="D61" s="73"/>
    </row>
    <row r="62" spans="1:7" x14ac:dyDescent="0.2">
      <c r="A62" s="81" t="s">
        <v>59</v>
      </c>
      <c r="B62" s="69">
        <v>63776.88876755198</v>
      </c>
      <c r="C62" s="69">
        <v>63160.559945245164</v>
      </c>
      <c r="D62" s="70">
        <v>616.32882230681571</v>
      </c>
      <c r="E62" s="95"/>
      <c r="F62" s="95"/>
      <c r="G62" s="95"/>
    </row>
    <row r="63" spans="1:7" x14ac:dyDescent="0.2">
      <c r="A63" s="66" t="s">
        <v>112</v>
      </c>
      <c r="B63" s="76">
        <v>1291.0185752570569</v>
      </c>
      <c r="C63" s="76">
        <v>1246.6228088896651</v>
      </c>
      <c r="D63" s="73">
        <v>44.395766367391843</v>
      </c>
    </row>
    <row r="64" spans="1:7" x14ac:dyDescent="0.2">
      <c r="A64" s="66" t="s">
        <v>90</v>
      </c>
      <c r="B64" s="76">
        <v>5926.4293322058993</v>
      </c>
      <c r="C64" s="76">
        <v>5672.5509393736211</v>
      </c>
      <c r="D64" s="73">
        <v>253.87839283227822</v>
      </c>
    </row>
    <row r="65" spans="1:7" s="10" customFormat="1" x14ac:dyDescent="0.2">
      <c r="A65" s="66" t="s">
        <v>113</v>
      </c>
      <c r="B65" s="72">
        <v>4395.9624369568355</v>
      </c>
      <c r="C65" s="72">
        <v>4225.4509465320771</v>
      </c>
      <c r="D65" s="73">
        <v>170.51149042475845</v>
      </c>
    </row>
    <row r="66" spans="1:7" x14ac:dyDescent="0.2">
      <c r="A66" s="74" t="s">
        <v>114</v>
      </c>
      <c r="B66" s="75">
        <v>1316.3733184047437</v>
      </c>
      <c r="C66" s="75">
        <v>1226.4779013048949</v>
      </c>
      <c r="D66" s="80">
        <v>89.895417099848828</v>
      </c>
    </row>
    <row r="67" spans="1:7" x14ac:dyDescent="0.2">
      <c r="A67" s="74" t="s">
        <v>115</v>
      </c>
      <c r="B67" s="75">
        <v>3079.5891185520923</v>
      </c>
      <c r="C67" s="75">
        <v>2998.973045227182</v>
      </c>
      <c r="D67" s="80">
        <v>80.616073324910303</v>
      </c>
    </row>
    <row r="68" spans="1:7" s="10" customFormat="1" x14ac:dyDescent="0.2">
      <c r="A68" s="66" t="s">
        <v>91</v>
      </c>
      <c r="B68" s="72">
        <v>43874.073553550559</v>
      </c>
      <c r="C68" s="72">
        <v>44216.36961620814</v>
      </c>
      <c r="D68" s="73">
        <v>-342.29606265758048</v>
      </c>
    </row>
    <row r="69" spans="1:7" s="10" customFormat="1" x14ac:dyDescent="0.2">
      <c r="A69" s="74" t="s">
        <v>92</v>
      </c>
      <c r="B69" s="75">
        <v>37807.492321410937</v>
      </c>
      <c r="C69" s="75">
        <v>36128.262181549195</v>
      </c>
      <c r="D69" s="80">
        <v>1679.2301398617419</v>
      </c>
    </row>
    <row r="70" spans="1:7" s="10" customFormat="1" x14ac:dyDescent="0.2">
      <c r="A70" s="74" t="s">
        <v>93</v>
      </c>
      <c r="B70" s="75">
        <v>439.89147782057569</v>
      </c>
      <c r="C70" s="75">
        <v>576.18124676384082</v>
      </c>
      <c r="D70" s="80">
        <v>-136.28976894326513</v>
      </c>
      <c r="E70" s="9"/>
      <c r="F70" s="9"/>
      <c r="G70" s="9"/>
    </row>
    <row r="71" spans="1:7" s="10" customFormat="1" x14ac:dyDescent="0.2">
      <c r="A71" s="74" t="s">
        <v>94</v>
      </c>
      <c r="B71" s="75">
        <v>1922.606871501338</v>
      </c>
      <c r="C71" s="75">
        <v>3690.3470204778782</v>
      </c>
      <c r="D71" s="80">
        <v>-1767.7401489765402</v>
      </c>
    </row>
    <row r="72" spans="1:7" s="10" customFormat="1" x14ac:dyDescent="0.2">
      <c r="A72" s="74" t="s">
        <v>95</v>
      </c>
      <c r="B72" s="75">
        <v>2448.903324399374</v>
      </c>
      <c r="C72" s="75">
        <v>2287.4259062509655</v>
      </c>
      <c r="D72" s="80">
        <v>161.47741814840856</v>
      </c>
    </row>
    <row r="73" spans="1:7" s="10" customFormat="1" x14ac:dyDescent="0.2">
      <c r="A73" s="74" t="s">
        <v>96</v>
      </c>
      <c r="B73" s="75">
        <v>1255.1795584183333</v>
      </c>
      <c r="C73" s="75">
        <v>1534.1532611662601</v>
      </c>
      <c r="D73" s="80">
        <v>-278.97370274792684</v>
      </c>
    </row>
    <row r="74" spans="1:7" s="10" customFormat="1" x14ac:dyDescent="0.2">
      <c r="A74" s="66" t="s">
        <v>85</v>
      </c>
      <c r="B74" s="76">
        <v>362.38613454184485</v>
      </c>
      <c r="C74" s="76">
        <v>309.33980884217135</v>
      </c>
      <c r="D74" s="73">
        <v>53.046325699673503</v>
      </c>
    </row>
    <row r="75" spans="1:7" s="10" customFormat="1" x14ac:dyDescent="0.2">
      <c r="A75" s="66" t="s">
        <v>62</v>
      </c>
      <c r="B75" s="76">
        <v>377.84814941260026</v>
      </c>
      <c r="C75" s="76">
        <v>361.54693376236304</v>
      </c>
      <c r="D75" s="73">
        <v>16.301215650237225</v>
      </c>
    </row>
    <row r="76" spans="1:7" x14ac:dyDescent="0.2">
      <c r="A76" s="66" t="s">
        <v>60</v>
      </c>
      <c r="B76" s="76">
        <v>7549.1705856271801</v>
      </c>
      <c r="C76" s="76">
        <v>7128.6788916371224</v>
      </c>
      <c r="D76" s="73">
        <v>420.49169399005768</v>
      </c>
    </row>
    <row r="77" spans="1:7" x14ac:dyDescent="0.2">
      <c r="A77" s="66"/>
      <c r="B77" s="76"/>
      <c r="C77" s="76"/>
      <c r="D77" s="73"/>
    </row>
    <row r="78" spans="1:7" x14ac:dyDescent="0.2">
      <c r="A78" s="85"/>
      <c r="B78" s="79"/>
      <c r="C78" s="79"/>
      <c r="D78" s="79"/>
    </row>
    <row r="79" spans="1:7" x14ac:dyDescent="0.2">
      <c r="A79" s="92" t="s">
        <v>61</v>
      </c>
      <c r="B79" s="93">
        <v>25948.106330055994</v>
      </c>
      <c r="C79" s="93">
        <v>28840.219506395268</v>
      </c>
      <c r="D79" s="94">
        <v>-2892.1131763392732</v>
      </c>
      <c r="E79" s="95"/>
      <c r="F79" s="95"/>
      <c r="G79" s="95"/>
    </row>
    <row r="80" spans="1:7" x14ac:dyDescent="0.2">
      <c r="A80" s="66" t="s">
        <v>139</v>
      </c>
      <c r="B80" s="72">
        <v>1126.2550055169238</v>
      </c>
      <c r="C80" s="72">
        <v>27.305020147528701</v>
      </c>
      <c r="D80" s="73">
        <v>1098.9499853693951</v>
      </c>
    </row>
    <row r="81" spans="1:7" x14ac:dyDescent="0.2">
      <c r="A81" s="66" t="s">
        <v>116</v>
      </c>
      <c r="B81" s="72">
        <v>725.7646030424969</v>
      </c>
      <c r="C81" s="72">
        <v>922.30174092899392</v>
      </c>
      <c r="D81" s="73">
        <v>-196.53713788649702</v>
      </c>
    </row>
    <row r="82" spans="1:7" s="10" customFormat="1" ht="14.25" customHeight="1" x14ac:dyDescent="0.2">
      <c r="A82" s="74" t="s">
        <v>117</v>
      </c>
      <c r="B82" s="75">
        <v>12.728038062364902</v>
      </c>
      <c r="C82" s="75">
        <v>41.704159085037404</v>
      </c>
      <c r="D82" s="80">
        <v>-28.976121022672501</v>
      </c>
    </row>
    <row r="83" spans="1:7" x14ac:dyDescent="0.2">
      <c r="A83" s="74" t="s">
        <v>115</v>
      </c>
      <c r="B83" s="75">
        <v>713.03656498013197</v>
      </c>
      <c r="C83" s="75">
        <v>880.5975818439565</v>
      </c>
      <c r="D83" s="80">
        <v>-167.56101686382453</v>
      </c>
    </row>
    <row r="84" spans="1:7" x14ac:dyDescent="0.2">
      <c r="A84" s="66" t="s">
        <v>97</v>
      </c>
      <c r="B84" s="72">
        <v>20909.343583353089</v>
      </c>
      <c r="C84" s="72">
        <v>25079.232701504767</v>
      </c>
      <c r="D84" s="73">
        <v>-4169.8891181516774</v>
      </c>
    </row>
    <row r="85" spans="1:7" x14ac:dyDescent="0.2">
      <c r="A85" s="74" t="s">
        <v>92</v>
      </c>
      <c r="B85" s="75">
        <v>10480.555227059067</v>
      </c>
      <c r="C85" s="75">
        <v>10458.335462365743</v>
      </c>
      <c r="D85" s="80">
        <v>22.219764693323668</v>
      </c>
    </row>
    <row r="86" spans="1:7" x14ac:dyDescent="0.2">
      <c r="A86" s="74" t="s">
        <v>93</v>
      </c>
      <c r="B86" s="75">
        <v>85.047866011769202</v>
      </c>
      <c r="C86" s="75">
        <v>86.668327500000103</v>
      </c>
      <c r="D86" s="80">
        <v>-1.6204614882309016</v>
      </c>
    </row>
    <row r="87" spans="1:7" x14ac:dyDescent="0.2">
      <c r="A87" s="74" t="s">
        <v>94</v>
      </c>
      <c r="B87" s="75">
        <v>1313.6429437612612</v>
      </c>
      <c r="C87" s="75">
        <v>3397.8080197865111</v>
      </c>
      <c r="D87" s="80">
        <v>-2084.1650760252496</v>
      </c>
    </row>
    <row r="88" spans="1:7" x14ac:dyDescent="0.2">
      <c r="A88" s="74" t="s">
        <v>95</v>
      </c>
      <c r="B88" s="75">
        <v>172.2573110681769</v>
      </c>
      <c r="C88" s="75">
        <v>151.3170674925594</v>
      </c>
      <c r="D88" s="80">
        <v>20.940243575617501</v>
      </c>
    </row>
    <row r="89" spans="1:7" x14ac:dyDescent="0.2">
      <c r="A89" s="74" t="s">
        <v>118</v>
      </c>
      <c r="B89" s="75">
        <v>5043.0451687378691</v>
      </c>
      <c r="C89" s="75">
        <v>5926.7045852814435</v>
      </c>
      <c r="D89" s="80">
        <v>-883.65941654357448</v>
      </c>
    </row>
    <row r="90" spans="1:7" x14ac:dyDescent="0.2">
      <c r="A90" s="74" t="s">
        <v>119</v>
      </c>
      <c r="B90" s="75">
        <v>3814.7950667149466</v>
      </c>
      <c r="C90" s="75">
        <v>5058.3992390785106</v>
      </c>
      <c r="D90" s="80">
        <v>-1243.604172363564</v>
      </c>
    </row>
    <row r="91" spans="1:7" x14ac:dyDescent="0.2">
      <c r="A91" s="66" t="s">
        <v>63</v>
      </c>
      <c r="B91" s="72">
        <v>3186.7431381434835</v>
      </c>
      <c r="C91" s="72">
        <v>2811.3800438139806</v>
      </c>
      <c r="D91" s="73">
        <v>375.36309432950293</v>
      </c>
    </row>
    <row r="92" spans="1:7" x14ac:dyDescent="0.2">
      <c r="A92" s="74" t="s">
        <v>120</v>
      </c>
      <c r="B92" s="75">
        <v>425.68996492876852</v>
      </c>
      <c r="C92" s="75">
        <v>156.09095557822297</v>
      </c>
      <c r="D92" s="80">
        <v>269.59900935054554</v>
      </c>
    </row>
    <row r="93" spans="1:7" x14ac:dyDescent="0.2">
      <c r="A93" s="74" t="s">
        <v>121</v>
      </c>
      <c r="B93" s="75">
        <v>1284.2365043094603</v>
      </c>
      <c r="C93" s="75">
        <v>1262.1493409016455</v>
      </c>
      <c r="D93" s="80">
        <v>22.087163407814842</v>
      </c>
    </row>
    <row r="94" spans="1:7" x14ac:dyDescent="0.2">
      <c r="A94" s="74" t="s">
        <v>122</v>
      </c>
      <c r="B94" s="75">
        <v>1476.8166689052546</v>
      </c>
      <c r="C94" s="75">
        <v>1393.1397473341119</v>
      </c>
      <c r="D94" s="80">
        <v>83.676921571142657</v>
      </c>
    </row>
    <row r="95" spans="1:7" x14ac:dyDescent="0.2">
      <c r="A95" s="74"/>
      <c r="B95" s="73"/>
      <c r="C95" s="73"/>
      <c r="D95" s="73"/>
    </row>
    <row r="96" spans="1:7" x14ac:dyDescent="0.2">
      <c r="A96" s="86" t="s">
        <v>68</v>
      </c>
      <c r="B96" s="87">
        <v>149869.68687385545</v>
      </c>
      <c r="C96" s="87">
        <v>150114.39396572876</v>
      </c>
      <c r="D96" s="87">
        <v>-244.70709187330431</v>
      </c>
      <c r="E96" s="95"/>
      <c r="F96" s="95"/>
      <c r="G96" s="95"/>
    </row>
    <row r="98" spans="2:4" x14ac:dyDescent="0.2">
      <c r="B98" s="148"/>
      <c r="C98" s="148"/>
      <c r="D98" s="148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A5" s="1" t="s">
        <v>38</v>
      </c>
      <c r="B5" s="1"/>
      <c r="C5" s="1"/>
      <c r="D5" s="2"/>
    </row>
    <row r="6" spans="1:4" ht="18.75" x14ac:dyDescent="0.3">
      <c r="A6" s="4">
        <f>+Balance!A6</f>
        <v>45199</v>
      </c>
      <c r="B6" s="1"/>
      <c r="C6" s="1"/>
      <c r="D6" s="2"/>
    </row>
    <row r="7" spans="1:4" ht="18.75" x14ac:dyDescent="0.3">
      <c r="A7" s="11" t="s">
        <v>70</v>
      </c>
      <c r="B7" s="1"/>
      <c r="C7" s="1"/>
      <c r="D7" s="2"/>
    </row>
    <row r="8" spans="1:4" x14ac:dyDescent="0.2">
      <c r="A8" s="12"/>
      <c r="B8" s="12"/>
      <c r="C8" s="13"/>
      <c r="D8" s="12"/>
    </row>
    <row r="9" spans="1:4" x14ac:dyDescent="0.2">
      <c r="A9" s="12"/>
      <c r="B9" s="12"/>
      <c r="C9" s="14"/>
      <c r="D9" s="15" t="s">
        <v>71</v>
      </c>
    </row>
    <row r="10" spans="1:4" ht="32.1" customHeight="1" x14ac:dyDescent="0.2">
      <c r="A10" s="12"/>
      <c r="B10" s="100" t="s">
        <v>165</v>
      </c>
      <c r="C10" s="100" t="s">
        <v>166</v>
      </c>
      <c r="D10" s="16" t="s">
        <v>0</v>
      </c>
    </row>
    <row r="11" spans="1:4" x14ac:dyDescent="0.2">
      <c r="A11" s="55" t="s">
        <v>1</v>
      </c>
      <c r="B11" s="17">
        <v>37193.026454472551</v>
      </c>
      <c r="C11" s="17">
        <v>37903.282610025555</v>
      </c>
      <c r="D11" s="17">
        <v>-1.8738644957498729</v>
      </c>
    </row>
    <row r="12" spans="1:4" x14ac:dyDescent="0.2">
      <c r="A12" s="56" t="s">
        <v>2</v>
      </c>
      <c r="B12" s="18">
        <v>-19993.327548372468</v>
      </c>
      <c r="C12" s="18">
        <v>-23247.383598238768</v>
      </c>
      <c r="D12" s="18">
        <v>-13.997515187527721</v>
      </c>
    </row>
    <row r="13" spans="1:4" x14ac:dyDescent="0.2">
      <c r="A13" s="57" t="s">
        <v>3</v>
      </c>
      <c r="B13" s="19">
        <v>17199.698906100079</v>
      </c>
      <c r="C13" s="19">
        <v>14655.899011786785</v>
      </c>
      <c r="D13" s="22">
        <v>17.356832851178087</v>
      </c>
    </row>
    <row r="14" spans="1:4" x14ac:dyDescent="0.2">
      <c r="A14" s="55" t="s">
        <v>4</v>
      </c>
      <c r="B14" s="17">
        <v>-4340.5880883015479</v>
      </c>
      <c r="C14" s="17">
        <v>-3791.4363503553041</v>
      </c>
      <c r="D14" s="17">
        <v>14.484002557362768</v>
      </c>
    </row>
    <row r="15" spans="1:4" x14ac:dyDescent="0.2">
      <c r="A15" s="58" t="s">
        <v>5</v>
      </c>
      <c r="B15" s="20">
        <v>-2729.5777536779406</v>
      </c>
      <c r="C15" s="20">
        <v>-2468.2536101852238</v>
      </c>
      <c r="D15" s="20">
        <v>10.58741056487734</v>
      </c>
    </row>
    <row r="16" spans="1:4" x14ac:dyDescent="0.2">
      <c r="A16" s="58" t="s">
        <v>6</v>
      </c>
      <c r="B16" s="21">
        <v>624.40111078408211</v>
      </c>
      <c r="C16" s="21">
        <v>587.26845635402697</v>
      </c>
      <c r="D16" s="21">
        <v>6.3229437965369311</v>
      </c>
    </row>
    <row r="17" spans="1:4" x14ac:dyDescent="0.2">
      <c r="A17" s="58" t="s">
        <v>7</v>
      </c>
      <c r="B17" s="20">
        <v>-2809.2880642476603</v>
      </c>
      <c r="C17" s="20">
        <v>-2522.5599396765597</v>
      </c>
      <c r="D17" s="20">
        <v>11.366553478521688</v>
      </c>
    </row>
    <row r="18" spans="1:4" x14ac:dyDescent="0.2">
      <c r="A18" s="58" t="s">
        <v>99</v>
      </c>
      <c r="B18" s="21">
        <v>573.87661883997066</v>
      </c>
      <c r="C18" s="21">
        <v>612.10874315245292</v>
      </c>
      <c r="D18" s="20">
        <v>-6.2459693216569683</v>
      </c>
    </row>
    <row r="19" spans="1:4" x14ac:dyDescent="0.2">
      <c r="A19" s="59" t="s">
        <v>8</v>
      </c>
      <c r="B19" s="17">
        <v>-2076.0113182544696</v>
      </c>
      <c r="C19" s="17">
        <v>-1335.3702540687875</v>
      </c>
      <c r="D19" s="17">
        <v>55.463348979730256</v>
      </c>
    </row>
    <row r="20" spans="1:4" x14ac:dyDescent="0.2">
      <c r="A20" s="57" t="s">
        <v>9</v>
      </c>
      <c r="B20" s="22">
        <v>10783.099499544061</v>
      </c>
      <c r="C20" s="22">
        <v>9529.092407362692</v>
      </c>
      <c r="D20" s="22">
        <v>13.159774704382714</v>
      </c>
    </row>
    <row r="21" spans="1:4" x14ac:dyDescent="0.2">
      <c r="A21" s="56" t="s">
        <v>10</v>
      </c>
      <c r="B21" s="18">
        <v>-3970.1729720137314</v>
      </c>
      <c r="C21" s="18">
        <v>-3865.6727007878135</v>
      </c>
      <c r="D21" s="18">
        <v>2.7032881289877708</v>
      </c>
    </row>
    <row r="22" spans="1:4" x14ac:dyDescent="0.2">
      <c r="A22" s="57" t="s">
        <v>75</v>
      </c>
      <c r="B22" s="22">
        <v>6812.9265275303287</v>
      </c>
      <c r="C22" s="22">
        <v>5663.4197065748785</v>
      </c>
      <c r="D22" s="22">
        <v>20.297044551032375</v>
      </c>
    </row>
    <row r="23" spans="1:4" x14ac:dyDescent="0.2">
      <c r="A23" s="56" t="s">
        <v>65</v>
      </c>
      <c r="B23" s="18">
        <v>-2857.0754585024265</v>
      </c>
      <c r="C23" s="18">
        <v>-2829.9448247375303</v>
      </c>
      <c r="D23" s="18">
        <v>0.95869832965427038</v>
      </c>
    </row>
    <row r="24" spans="1:4" x14ac:dyDescent="0.2">
      <c r="A24" s="56" t="s">
        <v>66</v>
      </c>
      <c r="B24" s="18">
        <v>1191.1062272996148</v>
      </c>
      <c r="C24" s="18">
        <v>1450.8509955119848</v>
      </c>
      <c r="D24" s="18">
        <v>-17.902925180866678</v>
      </c>
    </row>
    <row r="25" spans="1:4" x14ac:dyDescent="0.2">
      <c r="A25" s="55" t="s">
        <v>11</v>
      </c>
      <c r="B25" s="17">
        <v>-1665.9692312028117</v>
      </c>
      <c r="C25" s="17">
        <v>-1379.0938292255455</v>
      </c>
      <c r="D25" s="17">
        <v>20.801731970504584</v>
      </c>
    </row>
    <row r="26" spans="1:4" x14ac:dyDescent="0.2">
      <c r="A26" s="60" t="s">
        <v>133</v>
      </c>
      <c r="B26" s="17">
        <v>212.63688840043983</v>
      </c>
      <c r="C26" s="17">
        <v>171.42899605637865</v>
      </c>
      <c r="D26" s="17">
        <v>24.037877658986552</v>
      </c>
    </row>
    <row r="27" spans="1:4" x14ac:dyDescent="0.2">
      <c r="A27" s="57" t="s">
        <v>76</v>
      </c>
      <c r="B27" s="22">
        <v>5359.5941847279564</v>
      </c>
      <c r="C27" s="22">
        <v>4455.7548734057109</v>
      </c>
      <c r="D27" s="114">
        <v>20.284762896559549</v>
      </c>
    </row>
    <row r="28" spans="1:4" x14ac:dyDescent="0.2">
      <c r="A28" s="56" t="s">
        <v>12</v>
      </c>
      <c r="B28" s="18">
        <v>-1311.9860674098177</v>
      </c>
      <c r="C28" s="18">
        <v>-787.48567888688785</v>
      </c>
      <c r="D28" s="17">
        <v>66.604435177070371</v>
      </c>
    </row>
    <row r="29" spans="1:4" x14ac:dyDescent="0.2">
      <c r="A29" s="56" t="s">
        <v>82</v>
      </c>
      <c r="B29" s="18">
        <v>-410.63647157341325</v>
      </c>
      <c r="C29" s="18">
        <v>-564.66900907798004</v>
      </c>
      <c r="D29" s="17">
        <v>-27.27837636354063</v>
      </c>
    </row>
    <row r="30" spans="1:4" x14ac:dyDescent="0.2">
      <c r="A30" s="57" t="s">
        <v>13</v>
      </c>
      <c r="B30" s="22">
        <v>3636.9716457447257</v>
      </c>
      <c r="C30" s="22">
        <v>3103.6001854408432</v>
      </c>
      <c r="D30" s="22">
        <v>17.185572510465651</v>
      </c>
    </row>
    <row r="31" spans="1:4" ht="12" customHeight="1" x14ac:dyDescent="0.2"/>
    <row r="32" spans="1:4" x14ac:dyDescent="0.2">
      <c r="A32" s="5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1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20" style="3" customWidth="1"/>
    <col min="4" max="4" width="11.28515625" style="3" bestFit="1" customWidth="1"/>
    <col min="5" max="5" width="15.710937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D4" s="23"/>
      <c r="E4" s="2"/>
    </row>
    <row r="5" spans="1:5" ht="18.75" customHeight="1" x14ac:dyDescent="0.3">
      <c r="C5" s="53" t="s">
        <v>81</v>
      </c>
      <c r="D5" s="23"/>
      <c r="E5" s="2"/>
    </row>
    <row r="6" spans="1:5" ht="18.75" x14ac:dyDescent="0.3">
      <c r="A6" s="27" t="s">
        <v>44</v>
      </c>
      <c r="C6" s="25">
        <f>+Balance!A6</f>
        <v>45199</v>
      </c>
      <c r="D6" s="24"/>
      <c r="E6" s="2"/>
    </row>
    <row r="7" spans="1:5" ht="18.75" x14ac:dyDescent="0.3">
      <c r="B7" s="23"/>
      <c r="C7" s="24" t="s">
        <v>36</v>
      </c>
      <c r="D7" s="23"/>
      <c r="E7" s="2"/>
    </row>
    <row r="8" spans="1:5" ht="18.75" x14ac:dyDescent="0.3">
      <c r="A8" s="37"/>
      <c r="B8" s="38"/>
      <c r="C8" s="38"/>
      <c r="D8" s="38"/>
      <c r="E8" s="2"/>
    </row>
    <row r="9" spans="1:5" x14ac:dyDescent="0.2">
      <c r="A9" s="39"/>
      <c r="B9" s="40"/>
      <c r="C9" s="40"/>
      <c r="D9" s="40"/>
      <c r="E9" s="15" t="s">
        <v>71</v>
      </c>
    </row>
    <row r="10" spans="1:5" ht="34.35" customHeight="1" x14ac:dyDescent="0.2">
      <c r="A10" s="41" t="s">
        <v>167</v>
      </c>
      <c r="B10" s="42" t="s">
        <v>73</v>
      </c>
      <c r="C10" s="43" t="s">
        <v>147</v>
      </c>
      <c r="D10" s="43" t="s">
        <v>40</v>
      </c>
      <c r="E10" s="43" t="s">
        <v>148</v>
      </c>
    </row>
    <row r="11" spans="1:5" x14ac:dyDescent="0.2">
      <c r="A11" s="44" t="s">
        <v>77</v>
      </c>
      <c r="B11" s="119">
        <v>13475.849736061609</v>
      </c>
      <c r="C11" s="119">
        <v>24243.819476473072</v>
      </c>
      <c r="D11" s="115">
        <v>31.765375207322702</v>
      </c>
      <c r="E11" s="115">
        <v>-558.40813326945158</v>
      </c>
    </row>
    <row r="12" spans="1:5" x14ac:dyDescent="0.2">
      <c r="A12" s="44" t="s">
        <v>17</v>
      </c>
      <c r="B12" s="119">
        <v>-6194.6944092973054</v>
      </c>
      <c r="C12" s="119">
        <v>-14300.909169980583</v>
      </c>
      <c r="D12" s="115">
        <v>-11.958707955960001</v>
      </c>
      <c r="E12" s="115">
        <v>514.23473886138197</v>
      </c>
    </row>
    <row r="13" spans="1:5" x14ac:dyDescent="0.2">
      <c r="A13" s="45" t="s">
        <v>3</v>
      </c>
      <c r="B13" s="117">
        <v>7281.155326764303</v>
      </c>
      <c r="C13" s="117">
        <v>9942.9103064924911</v>
      </c>
      <c r="D13" s="117">
        <v>19.806667251362697</v>
      </c>
      <c r="E13" s="117">
        <v>-44.173394408077002</v>
      </c>
    </row>
    <row r="14" spans="1:5" x14ac:dyDescent="0.2">
      <c r="A14" s="44" t="s">
        <v>18</v>
      </c>
      <c r="B14" s="115">
        <v>-2287.40680604417</v>
      </c>
      <c r="C14" s="115">
        <v>-2095.8549142816441</v>
      </c>
      <c r="D14" s="115">
        <v>-8.6452001943537002</v>
      </c>
      <c r="E14" s="115">
        <v>51.318832218619399</v>
      </c>
    </row>
    <row r="15" spans="1:5" x14ac:dyDescent="0.2">
      <c r="A15" s="46" t="s">
        <v>5</v>
      </c>
      <c r="B15" s="115">
        <v>-1533.863611142501</v>
      </c>
      <c r="C15" s="115">
        <v>-812.28143173795866</v>
      </c>
      <c r="D15" s="118">
        <v>-8.2454873109011011</v>
      </c>
      <c r="E15" s="118">
        <v>-375.18722348657946</v>
      </c>
    </row>
    <row r="16" spans="1:5" x14ac:dyDescent="0.2">
      <c r="A16" s="46" t="s">
        <v>6</v>
      </c>
      <c r="B16" s="115">
        <v>457.52095272645596</v>
      </c>
      <c r="C16" s="115">
        <v>159.00877539936022</v>
      </c>
      <c r="D16" s="115">
        <v>0</v>
      </c>
      <c r="E16" s="118">
        <v>7.8713826582658637</v>
      </c>
    </row>
    <row r="17" spans="1:5" x14ac:dyDescent="0.2">
      <c r="A17" s="46" t="s">
        <v>19</v>
      </c>
      <c r="B17" s="115">
        <v>-1585.7245059755878</v>
      </c>
      <c r="C17" s="115">
        <v>-1676.6807661826595</v>
      </c>
      <c r="D17" s="118">
        <v>-3.4818277986525996</v>
      </c>
      <c r="E17" s="118">
        <v>456.59903570923905</v>
      </c>
    </row>
    <row r="18" spans="1:5" x14ac:dyDescent="0.2">
      <c r="A18" s="34" t="s">
        <v>99</v>
      </c>
      <c r="B18" s="115">
        <v>374.66035834746248</v>
      </c>
      <c r="C18" s="115">
        <v>234.09850823961312</v>
      </c>
      <c r="D18" s="118">
        <v>3.0821149152000005</v>
      </c>
      <c r="E18" s="118">
        <v>-37.964362662305007</v>
      </c>
    </row>
    <row r="19" spans="1:5" x14ac:dyDescent="0.2">
      <c r="A19" s="44" t="s">
        <v>8</v>
      </c>
      <c r="B19" s="115">
        <v>-597.0641406226265</v>
      </c>
      <c r="C19" s="115">
        <v>-1473.3175965105449</v>
      </c>
      <c r="D19" s="115">
        <v>-0.53560721230999997</v>
      </c>
      <c r="E19" s="118">
        <v>-5.0939739089882599</v>
      </c>
    </row>
    <row r="20" spans="1:5" x14ac:dyDescent="0.2">
      <c r="A20" s="45" t="s">
        <v>9</v>
      </c>
      <c r="B20" s="117">
        <v>4396.6843800975066</v>
      </c>
      <c r="C20" s="117">
        <v>6373.7377957002982</v>
      </c>
      <c r="D20" s="117">
        <v>10.625859844698999</v>
      </c>
      <c r="E20" s="117">
        <v>2.0514639015541398</v>
      </c>
    </row>
    <row r="21" spans="1:5" x14ac:dyDescent="0.2">
      <c r="A21" s="44" t="s">
        <v>20</v>
      </c>
      <c r="B21" s="115">
        <v>-1887.6830518280096</v>
      </c>
      <c r="C21" s="115">
        <v>-1988.0566864160417</v>
      </c>
      <c r="D21" s="115">
        <v>-7.0260423842715003</v>
      </c>
      <c r="E21" s="115">
        <v>-87.407191385408822</v>
      </c>
    </row>
    <row r="22" spans="1:5" x14ac:dyDescent="0.2">
      <c r="A22" s="45" t="s">
        <v>21</v>
      </c>
      <c r="B22" s="117">
        <v>2509.0013282694972</v>
      </c>
      <c r="C22" s="117">
        <v>4385.6811092842572</v>
      </c>
      <c r="D22" s="117">
        <v>3.5998174604274982</v>
      </c>
      <c r="E22" s="117">
        <v>-85.355727483854693</v>
      </c>
    </row>
    <row r="23" spans="1:5" x14ac:dyDescent="0.2">
      <c r="A23" s="44" t="s">
        <v>22</v>
      </c>
      <c r="B23" s="115">
        <v>-984.90062661431557</v>
      </c>
      <c r="C23" s="115">
        <v>-466.303681300189</v>
      </c>
      <c r="D23" s="115">
        <v>9.6356534820716995</v>
      </c>
      <c r="E23" s="115">
        <v>-224.40057677037896</v>
      </c>
    </row>
    <row r="24" spans="1:5" x14ac:dyDescent="0.2">
      <c r="A24" s="44" t="s">
        <v>23</v>
      </c>
      <c r="B24" s="115">
        <v>12.251933894043601</v>
      </c>
      <c r="C24" s="115">
        <v>304.34145502305341</v>
      </c>
      <c r="D24" s="115">
        <v>-20.436701884314001</v>
      </c>
      <c r="E24" s="115">
        <v>-83.519798632343154</v>
      </c>
    </row>
    <row r="25" spans="1:5" x14ac:dyDescent="0.2">
      <c r="A25" s="45" t="s">
        <v>78</v>
      </c>
      <c r="B25" s="117">
        <v>1536.3526355492254</v>
      </c>
      <c r="C25" s="117">
        <v>4223.7188830071227</v>
      </c>
      <c r="D25" s="117">
        <v>-7.2012309418148019</v>
      </c>
      <c r="E25" s="117">
        <v>-393.27610288657638</v>
      </c>
    </row>
    <row r="26" spans="1:5" x14ac:dyDescent="0.2">
      <c r="A26" s="44" t="s">
        <v>24</v>
      </c>
      <c r="B26" s="115">
        <v>-447.9208430378431</v>
      </c>
      <c r="C26" s="115">
        <v>-1396.5875527999094</v>
      </c>
      <c r="D26" s="115">
        <v>-5.0005999139300004</v>
      </c>
      <c r="E26" s="115">
        <v>126.8864567684515</v>
      </c>
    </row>
    <row r="27" spans="1:5" x14ac:dyDescent="0.2">
      <c r="A27" s="47" t="s">
        <v>25</v>
      </c>
      <c r="B27" s="120">
        <v>1088.4317925113824</v>
      </c>
      <c r="C27" s="120">
        <v>2827.1313302072122</v>
      </c>
      <c r="D27" s="120">
        <v>-12.201830855744802</v>
      </c>
      <c r="E27" s="120">
        <v>-266.38964611812492</v>
      </c>
    </row>
    <row r="29" spans="1:5" x14ac:dyDescent="0.2">
      <c r="A29" s="124" t="s">
        <v>145</v>
      </c>
    </row>
    <row r="30" spans="1:5" ht="18.75" x14ac:dyDescent="0.3">
      <c r="C30" s="35"/>
    </row>
    <row r="31" spans="1:5" x14ac:dyDescent="0.2">
      <c r="E31" s="15" t="s">
        <v>71</v>
      </c>
    </row>
    <row r="32" spans="1:5" ht="32.25" customHeight="1" x14ac:dyDescent="0.2">
      <c r="A32" s="41" t="s">
        <v>168</v>
      </c>
      <c r="B32" s="42" t="s">
        <v>73</v>
      </c>
      <c r="C32" s="43" t="s">
        <v>135</v>
      </c>
      <c r="D32" s="43" t="s">
        <v>40</v>
      </c>
      <c r="E32" s="43" t="s">
        <v>41</v>
      </c>
    </row>
    <row r="33" spans="1:5" x14ac:dyDescent="0.2">
      <c r="A33" s="48" t="s">
        <v>26</v>
      </c>
      <c r="B33" s="115">
        <v>13308.394068375101</v>
      </c>
      <c r="C33" s="115">
        <v>25113.827597092051</v>
      </c>
      <c r="D33" s="115">
        <v>33.610476343910001</v>
      </c>
      <c r="E33" s="116">
        <v>-552.54953178550306</v>
      </c>
    </row>
    <row r="34" spans="1:5" x14ac:dyDescent="0.2">
      <c r="A34" s="48" t="s">
        <v>17</v>
      </c>
      <c r="B34" s="115">
        <v>-6092.1424688616453</v>
      </c>
      <c r="C34" s="115">
        <v>-17648.337277327144</v>
      </c>
      <c r="D34" s="115">
        <v>-22.255036359639998</v>
      </c>
      <c r="E34" s="116">
        <v>515.35118430966133</v>
      </c>
    </row>
    <row r="35" spans="1:5" x14ac:dyDescent="0.2">
      <c r="A35" s="49" t="s">
        <v>3</v>
      </c>
      <c r="B35" s="117">
        <v>7216.2515995134563</v>
      </c>
      <c r="C35" s="117">
        <v>7465.4903197649119</v>
      </c>
      <c r="D35" s="117">
        <v>11.355439984270001</v>
      </c>
      <c r="E35" s="117">
        <v>-37.19834747585282</v>
      </c>
    </row>
    <row r="36" spans="1:5" x14ac:dyDescent="0.2">
      <c r="A36" s="50" t="s">
        <v>18</v>
      </c>
      <c r="B36" s="115">
        <v>-1858.743459767823</v>
      </c>
      <c r="C36" s="115">
        <v>-1963.3072049543978</v>
      </c>
      <c r="D36" s="115">
        <v>-6.5555150953827006</v>
      </c>
      <c r="E36" s="115">
        <v>37.169829462300058</v>
      </c>
    </row>
    <row r="37" spans="1:5" x14ac:dyDescent="0.2">
      <c r="A37" s="51" t="s">
        <v>5</v>
      </c>
      <c r="B37" s="118">
        <v>-1360.5557695767877</v>
      </c>
      <c r="C37" s="118">
        <v>-766.86478473939724</v>
      </c>
      <c r="D37" s="118">
        <v>-7.5205249862484997</v>
      </c>
      <c r="E37" s="118">
        <v>-333.31253088279021</v>
      </c>
    </row>
    <row r="38" spans="1:5" x14ac:dyDescent="0.2">
      <c r="A38" s="51" t="s">
        <v>6</v>
      </c>
      <c r="B38" s="118">
        <v>437.24133295871627</v>
      </c>
      <c r="C38" s="118">
        <v>142.55557449151041</v>
      </c>
      <c r="D38" s="115">
        <v>0</v>
      </c>
      <c r="E38" s="118">
        <v>7.471548903800258</v>
      </c>
    </row>
    <row r="39" spans="1:5" x14ac:dyDescent="0.2">
      <c r="A39" s="51" t="s">
        <v>19</v>
      </c>
      <c r="B39" s="118">
        <v>-1374.4997734117801</v>
      </c>
      <c r="C39" s="118">
        <v>-1547.9334479512559</v>
      </c>
      <c r="D39" s="118">
        <v>-2.6823693708942002</v>
      </c>
      <c r="E39" s="118">
        <v>402.55565105737048</v>
      </c>
    </row>
    <row r="40" spans="1:5" x14ac:dyDescent="0.2">
      <c r="A40" s="34" t="s">
        <v>99</v>
      </c>
      <c r="B40" s="118">
        <v>439.07075026202881</v>
      </c>
      <c r="C40" s="118">
        <v>208.93545324474496</v>
      </c>
      <c r="D40" s="118">
        <v>3.6473792617600003</v>
      </c>
      <c r="E40" s="118">
        <v>-39.544839616080978</v>
      </c>
    </row>
    <row r="41" spans="1:5" x14ac:dyDescent="0.2">
      <c r="A41" s="50" t="s">
        <v>8</v>
      </c>
      <c r="B41" s="118">
        <v>-579.90895824644474</v>
      </c>
      <c r="C41" s="118">
        <v>-751.54582740370165</v>
      </c>
      <c r="D41" s="115">
        <v>-0.54014097685000007</v>
      </c>
      <c r="E41" s="115">
        <v>-3.3753274417912218</v>
      </c>
    </row>
    <row r="42" spans="1:5" x14ac:dyDescent="0.2">
      <c r="A42" s="49" t="s">
        <v>9</v>
      </c>
      <c r="B42" s="117">
        <v>4777.5991814991885</v>
      </c>
      <c r="C42" s="117">
        <v>4750.637287406812</v>
      </c>
      <c r="D42" s="117">
        <v>4.2597839120373004</v>
      </c>
      <c r="E42" s="117">
        <v>-3.4038454553444497</v>
      </c>
    </row>
    <row r="43" spans="1:5" x14ac:dyDescent="0.2">
      <c r="A43" s="50" t="s">
        <v>20</v>
      </c>
      <c r="B43" s="118">
        <v>-1764.6313195919952</v>
      </c>
      <c r="C43" s="118">
        <v>-1996.642538653073</v>
      </c>
      <c r="D43" s="115">
        <v>-9.8341855119542991</v>
      </c>
      <c r="E43" s="116">
        <v>-94.564657030790983</v>
      </c>
    </row>
    <row r="44" spans="1:5" x14ac:dyDescent="0.2">
      <c r="A44" s="49" t="s">
        <v>21</v>
      </c>
      <c r="B44" s="117">
        <v>3012.9678619071933</v>
      </c>
      <c r="C44" s="117">
        <v>2753.9947487537402</v>
      </c>
      <c r="D44" s="117">
        <v>-5.5744015999169996</v>
      </c>
      <c r="E44" s="117">
        <v>-97.968502486137766</v>
      </c>
    </row>
    <row r="45" spans="1:5" x14ac:dyDescent="0.2">
      <c r="A45" s="50" t="s">
        <v>22</v>
      </c>
      <c r="B45" s="118">
        <v>-659.83880805888111</v>
      </c>
      <c r="C45" s="118">
        <v>-313.99565888007243</v>
      </c>
      <c r="D45" s="115">
        <v>1.2499536440603001</v>
      </c>
      <c r="E45" s="116">
        <v>-406.50931593065218</v>
      </c>
    </row>
    <row r="46" spans="1:5" x14ac:dyDescent="0.2">
      <c r="A46" s="50" t="s">
        <v>23</v>
      </c>
      <c r="B46" s="118">
        <v>9.7929452896375988</v>
      </c>
      <c r="C46" s="118">
        <v>243.23833429912301</v>
      </c>
      <c r="D46" s="115">
        <v>-81.609078148070409</v>
      </c>
      <c r="E46" s="116">
        <v>6.7946156884427181E-3</v>
      </c>
    </row>
    <row r="47" spans="1:5" x14ac:dyDescent="0.2">
      <c r="A47" s="49" t="s">
        <v>78</v>
      </c>
      <c r="B47" s="117">
        <v>2362.9219991379496</v>
      </c>
      <c r="C47" s="117">
        <v>2683.2374241727903</v>
      </c>
      <c r="D47" s="117">
        <v>-85.933526103927093</v>
      </c>
      <c r="E47" s="117">
        <v>-504.47102380110158</v>
      </c>
    </row>
    <row r="48" spans="1:5" x14ac:dyDescent="0.2">
      <c r="A48" s="50" t="s">
        <v>24</v>
      </c>
      <c r="B48" s="118">
        <v>-790.32307787105492</v>
      </c>
      <c r="C48" s="118">
        <v>-747.23834158715226</v>
      </c>
      <c r="D48" s="115">
        <v>6.8978711585000001</v>
      </c>
      <c r="E48" s="116">
        <v>178.50886033483906</v>
      </c>
    </row>
    <row r="49" spans="1:5" x14ac:dyDescent="0.2">
      <c r="A49" s="49" t="s">
        <v>25</v>
      </c>
      <c r="B49" s="117">
        <v>1572.5989212668949</v>
      </c>
      <c r="C49" s="117">
        <v>1935.9990825856382</v>
      </c>
      <c r="D49" s="117">
        <v>-79.035654945427098</v>
      </c>
      <c r="E49" s="117">
        <v>-325.96216346626227</v>
      </c>
    </row>
    <row r="50" spans="1:5" ht="9.6" customHeight="1" x14ac:dyDescent="0.2"/>
    <row r="51" spans="1:5" x14ac:dyDescent="0.2">
      <c r="A51" s="52"/>
    </row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5" ht="12.75" customHeight="1" x14ac:dyDescent="0.2"/>
    <row r="3" spans="1:5" ht="12.75" customHeight="1" x14ac:dyDescent="0.2"/>
    <row r="4" spans="1:5" ht="12.75" customHeight="1" x14ac:dyDescent="0.2"/>
    <row r="5" spans="1:5" ht="18.75" x14ac:dyDescent="0.3">
      <c r="B5" s="24" t="s">
        <v>72</v>
      </c>
    </row>
    <row r="6" spans="1:5" ht="18.75" x14ac:dyDescent="0.3">
      <c r="B6" s="26">
        <f>+Balance!A6</f>
        <v>45199</v>
      </c>
    </row>
    <row r="7" spans="1:5" ht="18.75" x14ac:dyDescent="0.3">
      <c r="B7" s="24" t="s">
        <v>37</v>
      </c>
    </row>
    <row r="8" spans="1:5" x14ac:dyDescent="0.2">
      <c r="B8" s="29"/>
      <c r="E8" s="15" t="s">
        <v>71</v>
      </c>
    </row>
    <row r="9" spans="1:5" x14ac:dyDescent="0.2">
      <c r="A9" s="101" t="s">
        <v>167</v>
      </c>
      <c r="B9" s="36" t="s">
        <v>42</v>
      </c>
      <c r="C9" s="36" t="s">
        <v>43</v>
      </c>
      <c r="D9" s="36" t="s">
        <v>45</v>
      </c>
      <c r="E9" s="36" t="s">
        <v>64</v>
      </c>
    </row>
    <row r="10" spans="1:5" x14ac:dyDescent="0.2">
      <c r="A10" s="31" t="s">
        <v>27</v>
      </c>
      <c r="B10" s="115">
        <v>1504.0212058499999</v>
      </c>
      <c r="C10" s="115">
        <v>1293.0800829276136</v>
      </c>
      <c r="D10" s="115">
        <v>4239.7331747550452</v>
      </c>
      <c r="E10" s="115">
        <v>6439.6728485965514</v>
      </c>
    </row>
    <row r="11" spans="1:5" x14ac:dyDescent="0.2">
      <c r="A11" s="31" t="s">
        <v>28</v>
      </c>
      <c r="B11" s="115">
        <v>-4.4541098899999998</v>
      </c>
      <c r="C11" s="115">
        <v>-89.586444320687107</v>
      </c>
      <c r="D11" s="115">
        <v>-1646.2819109679322</v>
      </c>
      <c r="E11" s="115">
        <v>-4454.3719441186859</v>
      </c>
    </row>
    <row r="12" spans="1:5" x14ac:dyDescent="0.2">
      <c r="A12" s="33" t="s">
        <v>3</v>
      </c>
      <c r="B12" s="117">
        <v>1499.5670959599997</v>
      </c>
      <c r="C12" s="117">
        <v>1203.4936386069264</v>
      </c>
      <c r="D12" s="117">
        <v>2593.451263787113</v>
      </c>
      <c r="E12" s="117">
        <v>1985.3009044778655</v>
      </c>
    </row>
    <row r="13" spans="1:5" x14ac:dyDescent="0.2">
      <c r="A13" s="31" t="s">
        <v>18</v>
      </c>
      <c r="B13" s="115">
        <v>-180.80292365000003</v>
      </c>
      <c r="C13" s="115">
        <v>-228.2353915235164</v>
      </c>
      <c r="D13" s="115">
        <v>-1288.9315453363934</v>
      </c>
      <c r="E13" s="115">
        <v>-590.09452160186072</v>
      </c>
    </row>
    <row r="14" spans="1:5" x14ac:dyDescent="0.2">
      <c r="A14" s="34" t="s">
        <v>5</v>
      </c>
      <c r="B14" s="118">
        <v>-225.86840794</v>
      </c>
      <c r="C14" s="118">
        <v>-214.23855627640989</v>
      </c>
      <c r="D14" s="118">
        <v>-732.39771526145489</v>
      </c>
      <c r="E14" s="118">
        <v>-361.35893166463632</v>
      </c>
    </row>
    <row r="15" spans="1:5" x14ac:dyDescent="0.2">
      <c r="A15" s="34" t="s">
        <v>6</v>
      </c>
      <c r="B15" s="118">
        <v>102.76469229999999</v>
      </c>
      <c r="C15" s="118">
        <v>133.99695240446451</v>
      </c>
      <c r="D15" s="118">
        <v>220.10173195439151</v>
      </c>
      <c r="E15" s="118">
        <v>0</v>
      </c>
    </row>
    <row r="16" spans="1:5" x14ac:dyDescent="0.2">
      <c r="A16" s="34" t="s">
        <v>19</v>
      </c>
      <c r="B16" s="118">
        <v>-214.48446846000002</v>
      </c>
      <c r="C16" s="118">
        <v>-196.031812947823</v>
      </c>
      <c r="D16" s="118">
        <v>-860.07761800735591</v>
      </c>
      <c r="E16" s="118">
        <v>-315.13060656040892</v>
      </c>
    </row>
    <row r="17" spans="1:5" x14ac:dyDescent="0.2">
      <c r="A17" s="34" t="s">
        <v>99</v>
      </c>
      <c r="B17" s="118">
        <v>156.78526045000001</v>
      </c>
      <c r="C17" s="118">
        <v>48.038025296251995</v>
      </c>
      <c r="D17" s="118">
        <v>83.442055978026104</v>
      </c>
      <c r="E17" s="118">
        <v>86.395016623184404</v>
      </c>
    </row>
    <row r="18" spans="1:5" x14ac:dyDescent="0.2">
      <c r="A18" s="31" t="s">
        <v>8</v>
      </c>
      <c r="B18" s="118">
        <v>-71.28960395</v>
      </c>
      <c r="C18" s="118">
        <v>-93.929364447455484</v>
      </c>
      <c r="D18" s="118">
        <v>-426.3230041755391</v>
      </c>
      <c r="E18" s="118">
        <v>-5.5221680496319996</v>
      </c>
    </row>
    <row r="19" spans="1:5" x14ac:dyDescent="0.2">
      <c r="A19" s="33" t="s">
        <v>9</v>
      </c>
      <c r="B19" s="117">
        <v>1247.4745683599999</v>
      </c>
      <c r="C19" s="117">
        <v>881.32888263595453</v>
      </c>
      <c r="D19" s="117">
        <v>878.19671427518063</v>
      </c>
      <c r="E19" s="117">
        <v>1389.6842148263725</v>
      </c>
    </row>
    <row r="20" spans="1:5" x14ac:dyDescent="0.2">
      <c r="A20" s="31" t="s">
        <v>29</v>
      </c>
      <c r="B20" s="115">
        <v>-491.69375563</v>
      </c>
      <c r="C20" s="115">
        <v>-311.86365558974779</v>
      </c>
      <c r="D20" s="115">
        <v>-653.12307560213492</v>
      </c>
      <c r="E20" s="115">
        <v>-431.0025650061267</v>
      </c>
    </row>
    <row r="21" spans="1:5" x14ac:dyDescent="0.2">
      <c r="A21" s="33" t="s">
        <v>21</v>
      </c>
      <c r="B21" s="117">
        <v>755.78081272999987</v>
      </c>
      <c r="C21" s="117">
        <v>569.46522704620679</v>
      </c>
      <c r="D21" s="117">
        <v>225.07363867304568</v>
      </c>
      <c r="E21" s="117">
        <v>958.68164982024575</v>
      </c>
    </row>
    <row r="22" spans="1:5" x14ac:dyDescent="0.2">
      <c r="A22" s="31" t="s">
        <v>30</v>
      </c>
      <c r="B22" s="115">
        <v>-60.237140149999995</v>
      </c>
      <c r="C22" s="115">
        <v>-214.96671630993939</v>
      </c>
      <c r="D22" s="115">
        <v>-95.72366054623032</v>
      </c>
      <c r="E22" s="115">
        <v>-613.97310960814593</v>
      </c>
    </row>
    <row r="23" spans="1:5" x14ac:dyDescent="0.2">
      <c r="A23" s="31" t="s">
        <v>79</v>
      </c>
      <c r="B23" s="115">
        <v>1.1287477855734001</v>
      </c>
      <c r="C23" s="118">
        <v>-5.4169346000000002E-5</v>
      </c>
      <c r="D23" s="115">
        <v>11.123240277816201</v>
      </c>
      <c r="E23" s="118">
        <v>0</v>
      </c>
    </row>
    <row r="24" spans="1:5" x14ac:dyDescent="0.2">
      <c r="A24" s="33" t="s">
        <v>32</v>
      </c>
      <c r="B24" s="117">
        <v>696.6724203655732</v>
      </c>
      <c r="C24" s="117">
        <v>354.49845656692145</v>
      </c>
      <c r="D24" s="117">
        <v>140.47321840463152</v>
      </c>
      <c r="E24" s="117">
        <v>344.70854021209993</v>
      </c>
    </row>
    <row r="25" spans="1:5" x14ac:dyDescent="0.2">
      <c r="A25" s="31" t="s">
        <v>33</v>
      </c>
      <c r="B25" s="115">
        <v>-115.240265365678</v>
      </c>
      <c r="C25" s="115">
        <v>-98.200139262355393</v>
      </c>
      <c r="D25" s="115">
        <v>-58.246744589131204</v>
      </c>
      <c r="E25" s="115">
        <v>-176.23369382067852</v>
      </c>
    </row>
    <row r="26" spans="1:5" x14ac:dyDescent="0.2">
      <c r="A26" s="33" t="s">
        <v>13</v>
      </c>
      <c r="B26" s="117">
        <v>581.43215499989526</v>
      </c>
      <c r="C26" s="117">
        <v>256.29831730456601</v>
      </c>
      <c r="D26" s="117">
        <v>82.226473815500341</v>
      </c>
      <c r="E26" s="117">
        <v>168.47484639142138</v>
      </c>
    </row>
    <row r="27" spans="1:5" x14ac:dyDescent="0.2">
      <c r="E27" s="32"/>
    </row>
    <row r="28" spans="1:5" x14ac:dyDescent="0.2">
      <c r="E28" s="32"/>
    </row>
    <row r="29" spans="1:5" ht="18.75" x14ac:dyDescent="0.3">
      <c r="B29" s="35"/>
      <c r="E29" s="32"/>
    </row>
    <row r="30" spans="1:5" x14ac:dyDescent="0.2">
      <c r="B30" s="29"/>
      <c r="E30" s="15" t="s">
        <v>71</v>
      </c>
    </row>
    <row r="31" spans="1:5" x14ac:dyDescent="0.2">
      <c r="A31" s="101" t="s">
        <v>168</v>
      </c>
      <c r="B31" s="36" t="s">
        <v>42</v>
      </c>
      <c r="C31" s="36" t="s">
        <v>43</v>
      </c>
      <c r="D31" s="36" t="s">
        <v>45</v>
      </c>
      <c r="E31" s="36" t="s">
        <v>64</v>
      </c>
    </row>
    <row r="32" spans="1:5" x14ac:dyDescent="0.2">
      <c r="A32" s="31" t="s">
        <v>27</v>
      </c>
      <c r="B32" s="115">
        <v>1286.7358032299999</v>
      </c>
      <c r="C32" s="115">
        <v>1163.603731826194</v>
      </c>
      <c r="D32" s="115">
        <v>4756.8445891467054</v>
      </c>
      <c r="E32" s="115">
        <v>6101.873673782201</v>
      </c>
    </row>
    <row r="33" spans="1:5" x14ac:dyDescent="0.2">
      <c r="A33" s="31" t="s">
        <v>28</v>
      </c>
      <c r="B33" s="115">
        <v>-14.941823900000001</v>
      </c>
      <c r="C33" s="115">
        <v>-105.9854250393347</v>
      </c>
      <c r="D33" s="115">
        <v>-1811.8860112078185</v>
      </c>
      <c r="E33" s="115">
        <v>-4159.9929383245153</v>
      </c>
    </row>
    <row r="34" spans="1:5" x14ac:dyDescent="0.2">
      <c r="A34" s="33" t="s">
        <v>3</v>
      </c>
      <c r="B34" s="117">
        <v>1271.79397933</v>
      </c>
      <c r="C34" s="117">
        <v>1057.6183067868594</v>
      </c>
      <c r="D34" s="117">
        <v>2944.9585779388867</v>
      </c>
      <c r="E34" s="117">
        <v>1941.8807354576852</v>
      </c>
    </row>
    <row r="35" spans="1:5" x14ac:dyDescent="0.2">
      <c r="A35" s="31" t="s">
        <v>18</v>
      </c>
      <c r="B35" s="115">
        <v>-168.89285214000003</v>
      </c>
      <c r="C35" s="115">
        <v>-171.03665785333209</v>
      </c>
      <c r="D35" s="115">
        <v>-1015.7157872108958</v>
      </c>
      <c r="E35" s="115">
        <v>-503.09816256357033</v>
      </c>
    </row>
    <row r="36" spans="1:5" x14ac:dyDescent="0.2">
      <c r="A36" s="34" t="s">
        <v>5</v>
      </c>
      <c r="B36" s="118">
        <v>-221.16014977000003</v>
      </c>
      <c r="C36" s="118">
        <v>-204.08176437046751</v>
      </c>
      <c r="D36" s="118">
        <v>-608.68445659432359</v>
      </c>
      <c r="E36" s="118">
        <v>-326.62939884199665</v>
      </c>
    </row>
    <row r="37" spans="1:5" x14ac:dyDescent="0.2">
      <c r="A37" s="34" t="s">
        <v>6</v>
      </c>
      <c r="B37" s="118">
        <v>100.94247338</v>
      </c>
      <c r="C37" s="118">
        <v>129.8270772261063</v>
      </c>
      <c r="D37" s="118">
        <v>206.47178235261001</v>
      </c>
      <c r="E37" s="118">
        <v>0</v>
      </c>
    </row>
    <row r="38" spans="1:5" x14ac:dyDescent="0.2">
      <c r="A38" s="34" t="s">
        <v>19</v>
      </c>
      <c r="B38" s="118">
        <v>-205.71819099999999</v>
      </c>
      <c r="C38" s="118">
        <v>-142.1844107960394</v>
      </c>
      <c r="D38" s="118">
        <v>-737.19339526551846</v>
      </c>
      <c r="E38" s="118">
        <v>-289.40377635019792</v>
      </c>
    </row>
    <row r="39" spans="1:5" x14ac:dyDescent="0.2">
      <c r="A39" s="34" t="s">
        <v>99</v>
      </c>
      <c r="B39" s="118">
        <v>157.04301525</v>
      </c>
      <c r="C39" s="118">
        <v>45.402440087068499</v>
      </c>
      <c r="D39" s="118">
        <v>123.69028229633609</v>
      </c>
      <c r="E39" s="118">
        <v>112.93501262862421</v>
      </c>
    </row>
    <row r="40" spans="1:5" x14ac:dyDescent="0.2">
      <c r="A40" s="31" t="s">
        <v>8</v>
      </c>
      <c r="B40" s="118">
        <v>-63.892010880000001</v>
      </c>
      <c r="C40" s="118">
        <v>-85.481610628053687</v>
      </c>
      <c r="D40" s="118">
        <v>-426.4395935454221</v>
      </c>
      <c r="E40" s="118">
        <v>-4.0957431929689001</v>
      </c>
    </row>
    <row r="41" spans="1:5" x14ac:dyDescent="0.2">
      <c r="A41" s="33" t="s">
        <v>9</v>
      </c>
      <c r="B41" s="117">
        <v>1039.0091163099999</v>
      </c>
      <c r="C41" s="117">
        <v>801.10003830547362</v>
      </c>
      <c r="D41" s="117">
        <v>1502.8031971825692</v>
      </c>
      <c r="E41" s="117">
        <v>1434.6868297011461</v>
      </c>
    </row>
    <row r="42" spans="1:5" x14ac:dyDescent="0.2">
      <c r="A42" s="31" t="s">
        <v>29</v>
      </c>
      <c r="B42" s="115">
        <v>-473.06944443999998</v>
      </c>
      <c r="C42" s="115">
        <v>-301.9864398859587</v>
      </c>
      <c r="D42" s="115">
        <v>-608.89624920748099</v>
      </c>
      <c r="E42" s="115">
        <v>-380.67918605855533</v>
      </c>
    </row>
    <row r="43" spans="1:5" x14ac:dyDescent="0.2">
      <c r="A43" s="33" t="s">
        <v>21</v>
      </c>
      <c r="B43" s="117">
        <v>565.93967186999998</v>
      </c>
      <c r="C43" s="117">
        <v>499.11359841951497</v>
      </c>
      <c r="D43" s="117">
        <v>893.90694797508809</v>
      </c>
      <c r="E43" s="117">
        <v>1054.0076436425909</v>
      </c>
    </row>
    <row r="44" spans="1:5" x14ac:dyDescent="0.2">
      <c r="A44" s="31" t="s">
        <v>30</v>
      </c>
      <c r="B44" s="115">
        <v>-28.661865109999997</v>
      </c>
      <c r="C44" s="115">
        <v>-110.94951049910671</v>
      </c>
      <c r="D44" s="115">
        <v>-89.352919847685484</v>
      </c>
      <c r="E44" s="115">
        <v>-430.87451260208888</v>
      </c>
    </row>
    <row r="45" spans="1:5" x14ac:dyDescent="0.2">
      <c r="A45" s="31" t="s">
        <v>79</v>
      </c>
      <c r="B45" s="115">
        <v>1.6345226511584998</v>
      </c>
      <c r="C45" s="118">
        <v>7.4286356499999998E-5</v>
      </c>
      <c r="D45" s="115">
        <v>8.1583483521225997</v>
      </c>
      <c r="E45" s="118">
        <v>0</v>
      </c>
    </row>
    <row r="46" spans="1:5" x14ac:dyDescent="0.2">
      <c r="A46" s="33" t="s">
        <v>32</v>
      </c>
      <c r="B46" s="117">
        <v>538.91232941115857</v>
      </c>
      <c r="C46" s="117">
        <v>388.16416220676473</v>
      </c>
      <c r="D46" s="117">
        <v>812.71237647952523</v>
      </c>
      <c r="E46" s="117">
        <v>623.13313104050201</v>
      </c>
    </row>
    <row r="47" spans="1:5" x14ac:dyDescent="0.2">
      <c r="A47" s="31" t="s">
        <v>33</v>
      </c>
      <c r="B47" s="115">
        <v>-86.757334445999106</v>
      </c>
      <c r="C47" s="115">
        <v>-80.113109452390503</v>
      </c>
      <c r="D47" s="115">
        <v>-320.07920127838639</v>
      </c>
      <c r="E47" s="115">
        <v>-303.37343269427885</v>
      </c>
    </row>
    <row r="48" spans="1:5" x14ac:dyDescent="0.2">
      <c r="A48" s="33" t="s">
        <v>13</v>
      </c>
      <c r="B48" s="117">
        <v>452.15499496515946</v>
      </c>
      <c r="C48" s="117">
        <v>308.05105275437421</v>
      </c>
      <c r="D48" s="117">
        <v>492.63317520113884</v>
      </c>
      <c r="E48" s="117">
        <v>319.75969834622316</v>
      </c>
    </row>
    <row r="49" spans="1:1" ht="6.75" customHeight="1" x14ac:dyDescent="0.2"/>
    <row r="50" spans="1:1" x14ac:dyDescent="0.2">
      <c r="A50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1"/>
  <sheetViews>
    <sheetView showGridLines="0" zoomScale="90" zoomScaleNormal="90" workbookViewId="0">
      <selection activeCell="A9" sqref="A9"/>
    </sheetView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7" width="15.28515625" style="3" customWidth="1"/>
    <col min="8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2"/>
      <c r="C5" s="24" t="s">
        <v>131</v>
      </c>
    </row>
    <row r="6" spans="1:7" ht="18.75" x14ac:dyDescent="0.3">
      <c r="B6" s="26"/>
      <c r="C6" s="26">
        <f>+Balance!A6</f>
        <v>45199</v>
      </c>
    </row>
    <row r="7" spans="1:7" ht="18.75" x14ac:dyDescent="0.3">
      <c r="B7" s="2"/>
      <c r="C7" s="24" t="s">
        <v>37</v>
      </c>
    </row>
    <row r="8" spans="1:7" x14ac:dyDescent="0.2">
      <c r="B8" s="29"/>
      <c r="C8" s="29"/>
      <c r="G8" s="15" t="s">
        <v>71</v>
      </c>
    </row>
    <row r="9" spans="1:7" x14ac:dyDescent="0.2">
      <c r="A9" s="101" t="str">
        <f>+Negocios!A10</f>
        <v>Septiembre 2023</v>
      </c>
      <c r="B9" s="30" t="s">
        <v>146</v>
      </c>
      <c r="C9" s="30" t="s">
        <v>43</v>
      </c>
      <c r="D9" s="30" t="s">
        <v>45</v>
      </c>
      <c r="E9" s="30" t="s">
        <v>80</v>
      </c>
      <c r="F9" s="30" t="s">
        <v>64</v>
      </c>
      <c r="G9" s="30" t="s">
        <v>144</v>
      </c>
    </row>
    <row r="10" spans="1:7" x14ac:dyDescent="0.2">
      <c r="A10" s="31" t="s">
        <v>27</v>
      </c>
      <c r="B10" s="115">
        <v>12497.57370673</v>
      </c>
      <c r="C10" s="115">
        <v>7341.8775542899148</v>
      </c>
      <c r="D10" s="115">
        <v>1086.4505500834184</v>
      </c>
      <c r="E10" s="115">
        <v>2276.1165710348519</v>
      </c>
      <c r="F10" s="115">
        <v>523.52163440769129</v>
      </c>
      <c r="G10" s="115">
        <v>616.20205502297051</v>
      </c>
    </row>
    <row r="11" spans="1:7" x14ac:dyDescent="0.2">
      <c r="A11" s="31" t="s">
        <v>28</v>
      </c>
      <c r="B11" s="115">
        <v>-7265.5906766291373</v>
      </c>
      <c r="C11" s="115">
        <v>-5113.5344061753631</v>
      </c>
      <c r="D11" s="115">
        <v>-203.4723416106701</v>
      </c>
      <c r="E11" s="115">
        <v>-1426.4764623971091</v>
      </c>
      <c r="F11" s="115">
        <v>-207.4473896476299</v>
      </c>
      <c r="G11" s="115">
        <v>-182.46425675067468</v>
      </c>
    </row>
    <row r="12" spans="1:7" x14ac:dyDescent="0.2">
      <c r="A12" s="33" t="s">
        <v>3</v>
      </c>
      <c r="B12" s="117">
        <v>5231.9830301008624</v>
      </c>
      <c r="C12" s="117">
        <v>2228.3431481145512</v>
      </c>
      <c r="D12" s="117">
        <v>882.97820847274829</v>
      </c>
      <c r="E12" s="117">
        <v>849.64010863774263</v>
      </c>
      <c r="F12" s="117">
        <v>316.07424476006145</v>
      </c>
      <c r="G12" s="117">
        <v>433.73779827229583</v>
      </c>
    </row>
    <row r="13" spans="1:7" x14ac:dyDescent="0.2">
      <c r="A13" s="31" t="s">
        <v>18</v>
      </c>
      <c r="B13" s="115">
        <v>-833.98435336497357</v>
      </c>
      <c r="C13" s="115">
        <v>-510.17879103894933</v>
      </c>
      <c r="D13" s="115">
        <v>-309.0570813999571</v>
      </c>
      <c r="E13" s="115">
        <v>-249.91689821087903</v>
      </c>
      <c r="F13" s="115">
        <v>-67.564528879452581</v>
      </c>
      <c r="G13" s="115">
        <v>-124.9994932532063</v>
      </c>
    </row>
    <row r="14" spans="1:7" x14ac:dyDescent="0.2">
      <c r="A14" s="34" t="s">
        <v>5</v>
      </c>
      <c r="B14" s="118">
        <v>-351.1748898866</v>
      </c>
      <c r="C14" s="118">
        <v>-122.7867880993936</v>
      </c>
      <c r="D14" s="118">
        <v>-181.89546084856531</v>
      </c>
      <c r="E14" s="118">
        <v>-56.986900109689103</v>
      </c>
      <c r="F14" s="118">
        <v>-27.822751007328598</v>
      </c>
      <c r="G14" s="118">
        <v>-71.614641786382009</v>
      </c>
    </row>
    <row r="15" spans="1:7" x14ac:dyDescent="0.2">
      <c r="A15" s="34" t="s">
        <v>6</v>
      </c>
      <c r="B15" s="118">
        <v>43.939983540900002</v>
      </c>
      <c r="C15" s="118">
        <v>26.816871474830101</v>
      </c>
      <c r="D15" s="118">
        <v>33.415716902174395</v>
      </c>
      <c r="E15" s="118">
        <v>2.3609379107559998</v>
      </c>
      <c r="F15" s="118">
        <v>2.2328306109457001</v>
      </c>
      <c r="G15" s="118">
        <v>40.533594959339496</v>
      </c>
    </row>
    <row r="16" spans="1:7" x14ac:dyDescent="0.2">
      <c r="A16" s="34" t="s">
        <v>19</v>
      </c>
      <c r="B16" s="118">
        <v>-687.13898624262538</v>
      </c>
      <c r="C16" s="118">
        <v>-461.40123328127885</v>
      </c>
      <c r="D16" s="118">
        <v>-216.43810061849578</v>
      </c>
      <c r="E16" s="118">
        <v>-207.42331037248002</v>
      </c>
      <c r="F16" s="118">
        <v>-35.800040928729288</v>
      </c>
      <c r="G16" s="118">
        <v>-114.1371335092437</v>
      </c>
    </row>
    <row r="17" spans="1:7" x14ac:dyDescent="0.2">
      <c r="A17" s="34" t="s">
        <v>99</v>
      </c>
      <c r="B17" s="118">
        <v>160.3895392233519</v>
      </c>
      <c r="C17" s="118">
        <v>47.192358866892995</v>
      </c>
      <c r="D17" s="118">
        <v>55.860763164929502</v>
      </c>
      <c r="E17" s="118">
        <v>12.132374360534101</v>
      </c>
      <c r="F17" s="118">
        <v>-6.1745675543403999</v>
      </c>
      <c r="G17" s="118">
        <v>20.218687083079903</v>
      </c>
    </row>
    <row r="18" spans="1:7" x14ac:dyDescent="0.2">
      <c r="A18" s="31" t="s">
        <v>8</v>
      </c>
      <c r="B18" s="118">
        <v>-1242.4776033859846</v>
      </c>
      <c r="C18" s="118">
        <v>-163.40158061960301</v>
      </c>
      <c r="D18" s="118">
        <v>-55.279007798026598</v>
      </c>
      <c r="E18" s="118">
        <v>-4.6028281761284999</v>
      </c>
      <c r="F18" s="118">
        <v>-0.98831732343729994</v>
      </c>
      <c r="G18" s="118">
        <v>-6.5682592073649992</v>
      </c>
    </row>
    <row r="19" spans="1:7" x14ac:dyDescent="0.2">
      <c r="A19" s="33" t="s">
        <v>9</v>
      </c>
      <c r="B19" s="117">
        <v>3155.5210733499043</v>
      </c>
      <c r="C19" s="117">
        <v>1554.7627764559988</v>
      </c>
      <c r="D19" s="117">
        <v>518.64211927476447</v>
      </c>
      <c r="E19" s="117">
        <v>595.12038225073513</v>
      </c>
      <c r="F19" s="117">
        <v>247.52139855717149</v>
      </c>
      <c r="G19" s="117">
        <v>302.17004581172455</v>
      </c>
    </row>
    <row r="20" spans="1:7" x14ac:dyDescent="0.2">
      <c r="A20" s="31" t="s">
        <v>29</v>
      </c>
      <c r="B20" s="115">
        <v>-756.27362385391677</v>
      </c>
      <c r="C20" s="115">
        <v>-486.23041737093462</v>
      </c>
      <c r="D20" s="115">
        <v>-434.40721154218261</v>
      </c>
      <c r="E20" s="115">
        <v>-104.973396279808</v>
      </c>
      <c r="F20" s="115">
        <v>-70.255764787917897</v>
      </c>
      <c r="G20" s="115">
        <v>-137.19324240128151</v>
      </c>
    </row>
    <row r="21" spans="1:7" x14ac:dyDescent="0.2">
      <c r="A21" s="33" t="s">
        <v>21</v>
      </c>
      <c r="B21" s="117">
        <v>2399.2474494959874</v>
      </c>
      <c r="C21" s="117">
        <v>1068.5323590850644</v>
      </c>
      <c r="D21" s="117">
        <v>84.234907732581888</v>
      </c>
      <c r="E21" s="117">
        <v>490.14698597092712</v>
      </c>
      <c r="F21" s="117">
        <v>177.26563376925361</v>
      </c>
      <c r="G21" s="117">
        <v>164.97680341044304</v>
      </c>
    </row>
    <row r="22" spans="1:7" x14ac:dyDescent="0.2">
      <c r="A22" s="31" t="s">
        <v>30</v>
      </c>
      <c r="B22" s="115">
        <v>-125.37066243048611</v>
      </c>
      <c r="C22" s="115">
        <v>4.9048146702183297</v>
      </c>
      <c r="D22" s="115">
        <v>-62.319144834960703</v>
      </c>
      <c r="E22" s="115">
        <v>-216.12464272875698</v>
      </c>
      <c r="F22" s="115">
        <v>-36.484254050463498</v>
      </c>
      <c r="G22" s="115">
        <v>-30.909791925740109</v>
      </c>
    </row>
    <row r="23" spans="1:7" x14ac:dyDescent="0.2">
      <c r="A23" s="31" t="s">
        <v>31</v>
      </c>
      <c r="B23" s="115">
        <v>8.3084446092853987</v>
      </c>
      <c r="C23" s="115">
        <v>0.52005984751050005</v>
      </c>
      <c r="D23" s="115">
        <v>-6.7078083031461002</v>
      </c>
      <c r="E23" s="115">
        <v>0</v>
      </c>
      <c r="F23" s="115">
        <v>306.95643843460579</v>
      </c>
      <c r="G23" s="115">
        <v>-4.7356795652021999</v>
      </c>
    </row>
    <row r="24" spans="1:7" x14ac:dyDescent="0.2">
      <c r="A24" s="33" t="s">
        <v>32</v>
      </c>
      <c r="B24" s="117">
        <v>2282.1852316747868</v>
      </c>
      <c r="C24" s="117">
        <v>1073.9572336027932</v>
      </c>
      <c r="D24" s="117">
        <v>15.207954594475094</v>
      </c>
      <c r="E24" s="117">
        <v>274.02234324217011</v>
      </c>
      <c r="F24" s="117">
        <v>447.73781815339589</v>
      </c>
      <c r="G24" s="117">
        <v>129.33133191950071</v>
      </c>
    </row>
    <row r="25" spans="1:7" x14ac:dyDescent="0.2">
      <c r="A25" s="31" t="s">
        <v>33</v>
      </c>
      <c r="B25" s="115">
        <v>-622.24845696141176</v>
      </c>
      <c r="C25" s="115">
        <v>-330.90459946353093</v>
      </c>
      <c r="D25" s="115">
        <v>3.4516346450730007</v>
      </c>
      <c r="E25" s="115">
        <v>-148.06021840987771</v>
      </c>
      <c r="F25" s="115">
        <v>-220.60496816744896</v>
      </c>
      <c r="G25" s="115">
        <v>-77.901701972712786</v>
      </c>
    </row>
    <row r="26" spans="1:7" x14ac:dyDescent="0.2">
      <c r="A26" s="33" t="s">
        <v>13</v>
      </c>
      <c r="B26" s="117">
        <v>1659.9367747133749</v>
      </c>
      <c r="C26" s="117">
        <v>743.0526341392623</v>
      </c>
      <c r="D26" s="117">
        <v>18.659589239548094</v>
      </c>
      <c r="E26" s="117">
        <v>125.9621248322924</v>
      </c>
      <c r="F26" s="117">
        <v>227.13284998594688</v>
      </c>
      <c r="G26" s="117">
        <v>51.429629946787927</v>
      </c>
    </row>
    <row r="27" spans="1:7" ht="5.45" customHeight="1" x14ac:dyDescent="0.2"/>
    <row r="28" spans="1:7" x14ac:dyDescent="0.2">
      <c r="A28" s="124" t="s">
        <v>145</v>
      </c>
    </row>
    <row r="29" spans="1:7" ht="18.75" x14ac:dyDescent="0.3">
      <c r="A29" s="124"/>
      <c r="B29" s="26"/>
      <c r="C29" s="35"/>
    </row>
    <row r="30" spans="1:7" x14ac:dyDescent="0.2">
      <c r="B30" s="29"/>
      <c r="G30" s="15" t="s">
        <v>71</v>
      </c>
    </row>
    <row r="31" spans="1:7" x14ac:dyDescent="0.2">
      <c r="A31" s="54" t="s">
        <v>168</v>
      </c>
      <c r="B31" s="30" t="s">
        <v>42</v>
      </c>
      <c r="C31" s="30" t="s">
        <v>43</v>
      </c>
      <c r="D31" s="30" t="s">
        <v>45</v>
      </c>
      <c r="E31" s="30" t="s">
        <v>80</v>
      </c>
      <c r="F31" s="30" t="s">
        <v>64</v>
      </c>
      <c r="G31" s="30" t="s">
        <v>144</v>
      </c>
    </row>
    <row r="32" spans="1:7" x14ac:dyDescent="0.2">
      <c r="A32" s="31" t="s">
        <v>27</v>
      </c>
      <c r="B32" s="115">
        <v>15526.480888009999</v>
      </c>
      <c r="C32" s="115">
        <v>4595.5020524186393</v>
      </c>
      <c r="D32" s="115">
        <v>832.25557617189702</v>
      </c>
      <c r="E32" s="115">
        <v>3217.7557260978033</v>
      </c>
      <c r="F32" s="115">
        <v>525.16784230415158</v>
      </c>
      <c r="G32" s="115">
        <v>640.42843745852736</v>
      </c>
    </row>
    <row r="33" spans="1:7" x14ac:dyDescent="0.2">
      <c r="A33" s="31" t="s">
        <v>28</v>
      </c>
      <c r="B33" s="115">
        <v>-11852.69246826</v>
      </c>
      <c r="C33" s="115">
        <v>-3311.7874612272417</v>
      </c>
      <c r="D33" s="115">
        <v>-31.069323572995799</v>
      </c>
      <c r="E33" s="115">
        <v>-2331.9917437583235</v>
      </c>
      <c r="F33" s="115">
        <v>-176.82766320863246</v>
      </c>
      <c r="G33" s="115">
        <v>-167.54187903978649</v>
      </c>
    </row>
    <row r="34" spans="1:7" x14ac:dyDescent="0.2">
      <c r="A34" s="33" t="s">
        <v>3</v>
      </c>
      <c r="B34" s="117">
        <v>3673.7884197500025</v>
      </c>
      <c r="C34" s="117">
        <v>1283.7145911913985</v>
      </c>
      <c r="D34" s="117">
        <v>801.18625259890121</v>
      </c>
      <c r="E34" s="117">
        <v>885.76398233947987</v>
      </c>
      <c r="F34" s="117">
        <v>348.34017909551903</v>
      </c>
      <c r="G34" s="117">
        <v>472.88655841874089</v>
      </c>
    </row>
    <row r="35" spans="1:7" x14ac:dyDescent="0.2">
      <c r="A35" s="31" t="s">
        <v>18</v>
      </c>
      <c r="B35" s="115">
        <v>-810.45603018666111</v>
      </c>
      <c r="C35" s="115">
        <v>-523.23905177981976</v>
      </c>
      <c r="D35" s="115">
        <v>-242.75148607229423</v>
      </c>
      <c r="E35" s="115">
        <v>-217.13922265573768</v>
      </c>
      <c r="F35" s="115">
        <v>-53.87080663620452</v>
      </c>
      <c r="G35" s="115">
        <v>-116.31884438647158</v>
      </c>
    </row>
    <row r="36" spans="1:7" x14ac:dyDescent="0.2">
      <c r="A36" s="34" t="s">
        <v>5</v>
      </c>
      <c r="B36" s="118">
        <v>-345.21448244630005</v>
      </c>
      <c r="C36" s="118">
        <v>-131.21947783653309</v>
      </c>
      <c r="D36" s="118">
        <v>-161.74245313349951</v>
      </c>
      <c r="E36" s="118">
        <v>-48.339321068823502</v>
      </c>
      <c r="F36" s="118">
        <v>-25.933207128832102</v>
      </c>
      <c r="G36" s="118">
        <v>-54.415843125409097</v>
      </c>
    </row>
    <row r="37" spans="1:7" x14ac:dyDescent="0.2">
      <c r="A37" s="34" t="s">
        <v>6</v>
      </c>
      <c r="B37" s="118">
        <v>41.699326311200004</v>
      </c>
      <c r="C37" s="118">
        <v>21.325140587476699</v>
      </c>
      <c r="D37" s="118">
        <v>30.002361670199303</v>
      </c>
      <c r="E37" s="118">
        <v>6.7998354092025997</v>
      </c>
      <c r="F37" s="118">
        <v>2.8753667333387001</v>
      </c>
      <c r="G37" s="118">
        <v>25.399752925856401</v>
      </c>
    </row>
    <row r="38" spans="1:7" x14ac:dyDescent="0.2">
      <c r="A38" s="34" t="s">
        <v>19</v>
      </c>
      <c r="B38" s="118">
        <v>-637.12066003975588</v>
      </c>
      <c r="C38" s="118">
        <v>-451.55638344512602</v>
      </c>
      <c r="D38" s="118">
        <v>-171.4522780101681</v>
      </c>
      <c r="E38" s="118">
        <v>-202.27285125958969</v>
      </c>
      <c r="F38" s="118">
        <v>-31.222019474543014</v>
      </c>
      <c r="G38" s="118">
        <v>-93.584295201826194</v>
      </c>
    </row>
    <row r="39" spans="1:7" x14ac:dyDescent="0.2">
      <c r="A39" s="34" t="s">
        <v>99</v>
      </c>
      <c r="B39" s="118">
        <v>130.17978598819479</v>
      </c>
      <c r="C39" s="118">
        <v>38.211668914362697</v>
      </c>
      <c r="D39" s="118">
        <v>60.440883401174098</v>
      </c>
      <c r="E39" s="118">
        <v>26.6731142634729</v>
      </c>
      <c r="F39" s="118">
        <v>0.40905323383190001</v>
      </c>
      <c r="G39" s="118">
        <v>6.2815410149072992</v>
      </c>
    </row>
    <row r="40" spans="1:7" x14ac:dyDescent="0.2">
      <c r="A40" s="31" t="s">
        <v>8</v>
      </c>
      <c r="B40" s="118">
        <v>-566.84244768924998</v>
      </c>
      <c r="C40" s="118">
        <v>-85.113330245708596</v>
      </c>
      <c r="D40" s="118">
        <v>-56.528313237418402</v>
      </c>
      <c r="E40" s="118">
        <v>-3.8451910487515004</v>
      </c>
      <c r="F40" s="118">
        <v>-0.76433746113610013</v>
      </c>
      <c r="G40" s="118">
        <v>-38.452207721437098</v>
      </c>
    </row>
    <row r="41" spans="1:7" x14ac:dyDescent="0.2">
      <c r="A41" s="33" t="s">
        <v>9</v>
      </c>
      <c r="B41" s="117">
        <v>2296.4899418740911</v>
      </c>
      <c r="C41" s="117">
        <v>675.36220916587013</v>
      </c>
      <c r="D41" s="117">
        <v>501.90645328918856</v>
      </c>
      <c r="E41" s="117">
        <v>664.77956863499071</v>
      </c>
      <c r="F41" s="117">
        <v>293.70503499817841</v>
      </c>
      <c r="G41" s="117">
        <v>318.11550631083219</v>
      </c>
    </row>
    <row r="42" spans="1:7" x14ac:dyDescent="0.2">
      <c r="A42" s="31" t="s">
        <v>29</v>
      </c>
      <c r="B42" s="115">
        <v>-738.44311506863346</v>
      </c>
      <c r="C42" s="115">
        <v>-454.5115382167491</v>
      </c>
      <c r="D42" s="115">
        <v>-431.4172519930205</v>
      </c>
      <c r="E42" s="115">
        <v>-179.17303555551263</v>
      </c>
      <c r="F42" s="115">
        <v>-61.172625117804898</v>
      </c>
      <c r="G42" s="115">
        <v>-132.7302917713524</v>
      </c>
    </row>
    <row r="43" spans="1:7" x14ac:dyDescent="0.2">
      <c r="A43" s="33" t="s">
        <v>21</v>
      </c>
      <c r="B43" s="117">
        <v>1558.0468268054576</v>
      </c>
      <c r="C43" s="117">
        <v>220.85067094912102</v>
      </c>
      <c r="D43" s="117">
        <v>70.489201296168062</v>
      </c>
      <c r="E43" s="117">
        <v>485.60653307947808</v>
      </c>
      <c r="F43" s="117">
        <v>232.53240988037351</v>
      </c>
      <c r="G43" s="117">
        <v>185.38521453947979</v>
      </c>
    </row>
    <row r="44" spans="1:7" x14ac:dyDescent="0.2">
      <c r="A44" s="31" t="s">
        <v>30</v>
      </c>
      <c r="B44" s="115">
        <v>-6.9963777143499906</v>
      </c>
      <c r="C44" s="115">
        <v>-33.067227987365499</v>
      </c>
      <c r="D44" s="115">
        <v>-62.714119421882998</v>
      </c>
      <c r="E44" s="115">
        <v>-135.09109474922232</v>
      </c>
      <c r="F44" s="115">
        <v>-48.266639307392694</v>
      </c>
      <c r="G44" s="115">
        <v>-27.8601996998588</v>
      </c>
    </row>
    <row r="45" spans="1:7" x14ac:dyDescent="0.2">
      <c r="A45" s="31" t="s">
        <v>31</v>
      </c>
      <c r="B45" s="115">
        <v>25.809929419072002</v>
      </c>
      <c r="C45" s="118">
        <v>0.61217936614930002</v>
      </c>
      <c r="D45" s="115">
        <v>230.92119703719678</v>
      </c>
      <c r="E45" s="118">
        <v>0</v>
      </c>
      <c r="F45" s="115">
        <v>-1.1319286154384001</v>
      </c>
      <c r="G45" s="115">
        <v>-12.973042907856602</v>
      </c>
    </row>
    <row r="46" spans="1:7" x14ac:dyDescent="0.2">
      <c r="A46" s="33" t="s">
        <v>32</v>
      </c>
      <c r="B46" s="117">
        <v>1576.8603785101795</v>
      </c>
      <c r="C46" s="117">
        <v>188.39562232790485</v>
      </c>
      <c r="D46" s="117">
        <v>238.69627891148178</v>
      </c>
      <c r="E46" s="117">
        <v>350.51543833025573</v>
      </c>
      <c r="F46" s="117">
        <v>183.13384195754242</v>
      </c>
      <c r="G46" s="117">
        <v>144.55197193176437</v>
      </c>
    </row>
    <row r="47" spans="1:7" x14ac:dyDescent="0.2">
      <c r="A47" s="31" t="s">
        <v>33</v>
      </c>
      <c r="B47" s="115">
        <v>-412.46303153847924</v>
      </c>
      <c r="C47" s="115">
        <v>-86.894998610687495</v>
      </c>
      <c r="D47" s="115">
        <v>-17.701459066794698</v>
      </c>
      <c r="E47" s="115">
        <v>-74.799322482178098</v>
      </c>
      <c r="F47" s="115">
        <v>-103.20473464231299</v>
      </c>
      <c r="G47" s="115">
        <v>-51.903806474199598</v>
      </c>
    </row>
    <row r="48" spans="1:7" x14ac:dyDescent="0.2">
      <c r="A48" s="33" t="s">
        <v>13</v>
      </c>
      <c r="B48" s="117">
        <v>1164.3973469717005</v>
      </c>
      <c r="C48" s="117">
        <v>101.50062371721717</v>
      </c>
      <c r="D48" s="117">
        <v>220.99481984468707</v>
      </c>
      <c r="E48" s="117">
        <v>275.71611584807749</v>
      </c>
      <c r="F48" s="117">
        <v>79.92910731522943</v>
      </c>
      <c r="G48" s="117">
        <v>92.64816545756473</v>
      </c>
    </row>
    <row r="49" spans="1:1" ht="5.45" customHeight="1" x14ac:dyDescent="0.2"/>
    <row r="50" spans="1:1" x14ac:dyDescent="0.2">
      <c r="A50" s="52"/>
    </row>
    <row r="51" spans="1:1" x14ac:dyDescent="0.2">
      <c r="A51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J3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35" bestFit="1" customWidth="1"/>
    <col min="3" max="3" width="20.42578125" customWidth="1"/>
  </cols>
  <sheetData>
    <row r="5" spans="1:7" ht="18.75" x14ac:dyDescent="0.3">
      <c r="C5" s="24" t="s">
        <v>141</v>
      </c>
    </row>
    <row r="6" spans="1:7" ht="18.75" x14ac:dyDescent="0.3">
      <c r="C6" s="26">
        <f>+Balance!A6</f>
        <v>45199</v>
      </c>
    </row>
    <row r="7" spans="1:7" ht="18.75" x14ac:dyDescent="0.3">
      <c r="C7" s="24" t="s">
        <v>37</v>
      </c>
    </row>
    <row r="8" spans="1:7" x14ac:dyDescent="0.2">
      <c r="G8" s="15" t="s">
        <v>71</v>
      </c>
    </row>
    <row r="9" spans="1:7" ht="14.25" customHeight="1" x14ac:dyDescent="0.2">
      <c r="A9" s="101" t="str">
        <f>+Negocios!A10</f>
        <v>Septiembre 2023</v>
      </c>
      <c r="B9" s="104" t="s">
        <v>42</v>
      </c>
      <c r="C9" s="105" t="s">
        <v>43</v>
      </c>
      <c r="D9" s="104" t="s">
        <v>45</v>
      </c>
      <c r="E9" s="104" t="s">
        <v>140</v>
      </c>
      <c r="F9" s="104" t="s">
        <v>64</v>
      </c>
      <c r="G9" s="104" t="s">
        <v>144</v>
      </c>
    </row>
    <row r="10" spans="1:7" x14ac:dyDescent="0.2">
      <c r="A10" s="106" t="s">
        <v>27</v>
      </c>
      <c r="B10" s="115">
        <v>13914.453758036707</v>
      </c>
      <c r="C10" s="121">
        <v>8481.8903807872503</v>
      </c>
      <c r="D10" s="121">
        <v>5326.1837248384627</v>
      </c>
      <c r="E10" s="115">
        <v>2276.1165710348519</v>
      </c>
      <c r="F10" s="115">
        <v>6655.2658199700836</v>
      </c>
      <c r="G10" s="115">
        <v>616.20205502297051</v>
      </c>
    </row>
    <row r="11" spans="1:7" x14ac:dyDescent="0.2">
      <c r="A11" s="106" t="s">
        <v>28</v>
      </c>
      <c r="B11" s="115">
        <v>-7220.8926609191385</v>
      </c>
      <c r="C11" s="121">
        <v>-5075.9466010357346</v>
      </c>
      <c r="D11" s="121">
        <v>-1849.7539558664932</v>
      </c>
      <c r="E11" s="115">
        <v>-1426.4764623971093</v>
      </c>
      <c r="F11" s="115">
        <v>-4355.0561476574831</v>
      </c>
      <c r="G11" s="115">
        <v>-182.46425675067468</v>
      </c>
    </row>
    <row r="12" spans="1:7" x14ac:dyDescent="0.2">
      <c r="A12" s="107" t="s">
        <v>3</v>
      </c>
      <c r="B12" s="117">
        <v>6693.5610971175684</v>
      </c>
      <c r="C12" s="122">
        <v>3405.9437797515156</v>
      </c>
      <c r="D12" s="122">
        <v>3476.4297689719697</v>
      </c>
      <c r="E12" s="117">
        <v>849.64010863774251</v>
      </c>
      <c r="F12" s="117">
        <v>2300.2096723126006</v>
      </c>
      <c r="G12" s="117">
        <v>433.73779827229583</v>
      </c>
    </row>
    <row r="13" spans="1:7" x14ac:dyDescent="0.2">
      <c r="A13" s="106" t="s">
        <v>18</v>
      </c>
      <c r="B13" s="115">
        <v>-984.95950884892568</v>
      </c>
      <c r="C13" s="115">
        <v>-680.98120497657544</v>
      </c>
      <c r="D13" s="115">
        <v>-1604.3804994792088</v>
      </c>
      <c r="E13" s="115">
        <v>-243.90915347178088</v>
      </c>
      <c r="F13" s="115">
        <v>-695.05298880994155</v>
      </c>
      <c r="G13" s="115">
        <v>-129.56442091320633</v>
      </c>
    </row>
    <row r="14" spans="1:7" x14ac:dyDescent="0.2">
      <c r="A14" s="108" t="s">
        <v>5</v>
      </c>
      <c r="B14" s="118">
        <v>-640.85166577660004</v>
      </c>
      <c r="C14" s="123">
        <v>-388.7136905428988</v>
      </c>
      <c r="D14" s="123">
        <v>-989.91119493220481</v>
      </c>
      <c r="E14" s="118">
        <v>-69.802386665929902</v>
      </c>
      <c r="F14" s="118">
        <v>-399.48525754712995</v>
      </c>
      <c r="G14" s="118">
        <v>-74.998324656381996</v>
      </c>
    </row>
    <row r="15" spans="1:7" x14ac:dyDescent="0.2">
      <c r="A15" s="108" t="s">
        <v>6</v>
      </c>
      <c r="B15" s="118">
        <v>148.31480160089998</v>
      </c>
      <c r="C15" s="123">
        <v>161.71217714266052</v>
      </c>
      <c r="D15" s="123">
        <v>253.51744885656589</v>
      </c>
      <c r="E15" s="118">
        <v>2.3609379107559998</v>
      </c>
      <c r="F15" s="118">
        <v>2.2328306109457001</v>
      </c>
      <c r="G15" s="118">
        <v>40.533594959339496</v>
      </c>
    </row>
    <row r="16" spans="1:7" x14ac:dyDescent="0.2">
      <c r="A16" s="108" t="s">
        <v>19</v>
      </c>
      <c r="B16" s="118">
        <v>-818.61291637657746</v>
      </c>
      <c r="C16" s="123">
        <v>-554.62202951038057</v>
      </c>
      <c r="D16" s="123">
        <v>-1008.2254170100194</v>
      </c>
      <c r="E16" s="118">
        <v>-188.4497514863254</v>
      </c>
      <c r="F16" s="118">
        <v>-377.81638758422145</v>
      </c>
      <c r="G16" s="118">
        <v>-115.31866729924371</v>
      </c>
    </row>
    <row r="17" spans="1:10" x14ac:dyDescent="0.2">
      <c r="A17" s="108" t="s">
        <v>99</v>
      </c>
      <c r="B17" s="118">
        <v>326.19027170335193</v>
      </c>
      <c r="C17" s="123">
        <v>100.64233793404341</v>
      </c>
      <c r="D17" s="123">
        <v>140.23866360644953</v>
      </c>
      <c r="E17" s="118">
        <v>11.9820467697184</v>
      </c>
      <c r="F17" s="118">
        <v>80.015825710464114</v>
      </c>
      <c r="G17" s="118">
        <v>20.218976083079902</v>
      </c>
    </row>
    <row r="18" spans="1:10" x14ac:dyDescent="0.2">
      <c r="A18" s="106" t="s">
        <v>8</v>
      </c>
      <c r="B18" s="118">
        <v>-1314.8795828359846</v>
      </c>
      <c r="C18" s="123">
        <v>-260.09108402994661</v>
      </c>
      <c r="D18" s="123">
        <v>-479.31346531906627</v>
      </c>
      <c r="E18" s="118">
        <v>-4.9552873378867996</v>
      </c>
      <c r="F18" s="118">
        <v>-6.7013539937958004</v>
      </c>
      <c r="G18" s="118">
        <v>-6.5705947773649998</v>
      </c>
    </row>
    <row r="19" spans="1:10" x14ac:dyDescent="0.2">
      <c r="A19" s="107" t="s">
        <v>9</v>
      </c>
      <c r="B19" s="122">
        <v>4393.7220054326581</v>
      </c>
      <c r="C19" s="122">
        <v>2464.8714907449935</v>
      </c>
      <c r="D19" s="122">
        <v>1392.7358041736948</v>
      </c>
      <c r="E19" s="122">
        <v>600.7756678280748</v>
      </c>
      <c r="F19" s="122">
        <v>1598.4553295088633</v>
      </c>
      <c r="G19" s="122">
        <v>297.60278258172451</v>
      </c>
    </row>
    <row r="20" spans="1:10" x14ac:dyDescent="0.2">
      <c r="A20" s="3"/>
      <c r="B20" s="3"/>
      <c r="C20" s="3"/>
      <c r="D20" s="3"/>
      <c r="E20" s="3"/>
      <c r="F20" s="3"/>
      <c r="G20" s="3"/>
    </row>
    <row r="21" spans="1:10" x14ac:dyDescent="0.2">
      <c r="A21" s="3"/>
      <c r="B21" s="3"/>
      <c r="C21" s="3"/>
      <c r="D21" s="3"/>
      <c r="E21" s="3"/>
      <c r="F21" s="3"/>
      <c r="G21" s="3"/>
    </row>
    <row r="22" spans="1:10" x14ac:dyDescent="0.2">
      <c r="A22" s="3"/>
      <c r="B22" s="3"/>
      <c r="C22" s="3"/>
      <c r="D22" s="3"/>
      <c r="E22" s="3"/>
      <c r="F22" s="3"/>
      <c r="G22" s="3"/>
    </row>
    <row r="23" spans="1:10" x14ac:dyDescent="0.2">
      <c r="A23" s="3"/>
      <c r="B23" s="3"/>
      <c r="C23" s="3"/>
      <c r="D23" s="3"/>
      <c r="E23" s="3"/>
      <c r="F23" s="3"/>
      <c r="G23" s="15" t="s">
        <v>71</v>
      </c>
      <c r="J23" t="s">
        <v>142</v>
      </c>
    </row>
    <row r="24" spans="1:10" ht="16.5" customHeight="1" x14ac:dyDescent="0.2">
      <c r="A24" s="54" t="s">
        <v>168</v>
      </c>
      <c r="B24" s="105" t="s">
        <v>42</v>
      </c>
      <c r="C24" s="105" t="s">
        <v>43</v>
      </c>
      <c r="D24" s="105" t="s">
        <v>45</v>
      </c>
      <c r="E24" s="105" t="s">
        <v>140</v>
      </c>
      <c r="F24" s="105" t="s">
        <v>64</v>
      </c>
      <c r="G24" s="105" t="s">
        <v>144</v>
      </c>
    </row>
    <row r="25" spans="1:10" x14ac:dyDescent="0.2">
      <c r="A25" s="106" t="s">
        <v>27</v>
      </c>
      <c r="B25" s="115">
        <v>16724.627268004722</v>
      </c>
      <c r="C25" s="121">
        <v>5604.7032730477576</v>
      </c>
      <c r="D25" s="121">
        <v>5589.1001652904652</v>
      </c>
      <c r="E25" s="115">
        <v>3217.7557260978042</v>
      </c>
      <c r="F25" s="115">
        <v>6326.8550416016251</v>
      </c>
      <c r="G25" s="115">
        <v>640.42843745852736</v>
      </c>
    </row>
    <row r="26" spans="1:10" x14ac:dyDescent="0.2">
      <c r="A26" s="106" t="s">
        <v>28</v>
      </c>
      <c r="B26" s="115">
        <v>-12152.257189029902</v>
      </c>
      <c r="C26" s="121">
        <v>-3282.8108167654468</v>
      </c>
      <c r="D26" s="121">
        <v>-1842.9553347526778</v>
      </c>
      <c r="E26" s="115">
        <v>-2331.991743758324</v>
      </c>
      <c r="F26" s="115">
        <v>-4036.9345277432617</v>
      </c>
      <c r="G26" s="115">
        <v>-167.54187903978649</v>
      </c>
    </row>
    <row r="27" spans="1:10" x14ac:dyDescent="0.2">
      <c r="A27" s="107" t="s">
        <v>3</v>
      </c>
      <c r="B27" s="117">
        <v>4572.37007897482</v>
      </c>
      <c r="C27" s="122">
        <v>2321.8924562823108</v>
      </c>
      <c r="D27" s="122">
        <v>3746.1448305377871</v>
      </c>
      <c r="E27" s="117">
        <v>885.76398233948021</v>
      </c>
      <c r="F27" s="117">
        <v>2289.9205138583634</v>
      </c>
      <c r="G27" s="117">
        <v>472.88655841874083</v>
      </c>
    </row>
    <row r="28" spans="1:10" x14ac:dyDescent="0.2">
      <c r="A28" s="106" t="s">
        <v>18</v>
      </c>
      <c r="B28" s="115">
        <v>-955.65364971946667</v>
      </c>
      <c r="C28" s="115">
        <v>-640.95807300280319</v>
      </c>
      <c r="D28" s="115">
        <v>-1270.2040093507937</v>
      </c>
      <c r="E28" s="115">
        <v>-211.4783901258653</v>
      </c>
      <c r="F28" s="115">
        <v>-592.51606424567899</v>
      </c>
      <c r="G28" s="115">
        <v>-100.0139108664716</v>
      </c>
    </row>
    <row r="29" spans="1:10" x14ac:dyDescent="0.2">
      <c r="A29" s="108" t="s">
        <v>5</v>
      </c>
      <c r="B29" s="118">
        <v>-623.19670255630012</v>
      </c>
      <c r="C29" s="123">
        <v>-385.23597619808089</v>
      </c>
      <c r="D29" s="123">
        <v>-846.04156984487213</v>
      </c>
      <c r="E29" s="118">
        <v>-59.261642681623599</v>
      </c>
      <c r="F29" s="118">
        <v>-362.24042464091542</v>
      </c>
      <c r="G29" s="118">
        <v>-56.987724135409103</v>
      </c>
    </row>
    <row r="30" spans="1:10" x14ac:dyDescent="0.2">
      <c r="A30" s="108" t="s">
        <v>6</v>
      </c>
      <c r="B30" s="118">
        <v>147.54577217120001</v>
      </c>
      <c r="C30" s="123">
        <v>152.69147777738328</v>
      </c>
      <c r="D30" s="123">
        <v>236.47414402280927</v>
      </c>
      <c r="E30" s="118">
        <v>6.7998354092026005</v>
      </c>
      <c r="F30" s="118">
        <v>2.8753667333387001</v>
      </c>
      <c r="G30" s="118">
        <v>25.399752925856401</v>
      </c>
    </row>
    <row r="31" spans="1:10" x14ac:dyDescent="0.2">
      <c r="A31" s="108" t="s">
        <v>19</v>
      </c>
      <c r="B31" s="118">
        <v>-769.33359126256141</v>
      </c>
      <c r="C31" s="123">
        <v>-496.61735802250013</v>
      </c>
      <c r="D31" s="123">
        <v>-845.44836700681162</v>
      </c>
      <c r="E31" s="118">
        <v>-185.68969711691722</v>
      </c>
      <c r="F31" s="118">
        <v>-346.18469020069364</v>
      </c>
      <c r="G31" s="118">
        <v>-94.407071361826198</v>
      </c>
    </row>
    <row r="32" spans="1:10" x14ac:dyDescent="0.2">
      <c r="A32" s="108" t="s">
        <v>99</v>
      </c>
      <c r="B32" s="118">
        <v>289.33087192819482</v>
      </c>
      <c r="C32" s="123">
        <v>88.203783440394503</v>
      </c>
      <c r="D32" s="123">
        <v>184.81178347808071</v>
      </c>
      <c r="E32" s="118">
        <v>26.6731142634729</v>
      </c>
      <c r="F32" s="118">
        <v>113.03368386259139</v>
      </c>
      <c r="G32" s="118">
        <v>25.981131704907302</v>
      </c>
    </row>
    <row r="33" spans="1:7" x14ac:dyDescent="0.2">
      <c r="A33" s="106" t="s">
        <v>8</v>
      </c>
      <c r="B33" s="118">
        <v>-632.24746700925004</v>
      </c>
      <c r="C33" s="123">
        <v>-172.72306489926771</v>
      </c>
      <c r="D33" s="123">
        <v>-478.87110687287822</v>
      </c>
      <c r="E33" s="118">
        <v>-4.2978396484776997</v>
      </c>
      <c r="F33" s="118">
        <v>-5.1434469079913994</v>
      </c>
      <c r="G33" s="118">
        <v>-38.454494351437098</v>
      </c>
    </row>
    <row r="34" spans="1:7" x14ac:dyDescent="0.2">
      <c r="A34" s="107" t="s">
        <v>9</v>
      </c>
      <c r="B34" s="122">
        <v>2984.4689622461033</v>
      </c>
      <c r="C34" s="122">
        <v>1508.2113183802398</v>
      </c>
      <c r="D34" s="122">
        <v>1997.0697143141149</v>
      </c>
      <c r="E34" s="122">
        <v>669.98775256513716</v>
      </c>
      <c r="F34" s="122">
        <v>1692.2610027046931</v>
      </c>
      <c r="G34" s="122">
        <v>334.41815320083208</v>
      </c>
    </row>
    <row r="36" spans="1:7" x14ac:dyDescent="0.2">
      <c r="A36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BE71-18CB-49B6-97EB-24455624D1D6}">
  <dimension ref="A2:F55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60.42578125" style="3" customWidth="1"/>
    <col min="2" max="2" width="9.42578125" style="3" customWidth="1"/>
    <col min="3" max="3" width="2.7109375" style="3" customWidth="1"/>
    <col min="4" max="4" width="9.42578125" style="3" customWidth="1"/>
    <col min="5" max="5" width="2.7109375" style="3" customWidth="1"/>
    <col min="6" max="6" width="9.42578125" style="3" customWidth="1"/>
    <col min="7" max="16384" width="11.28515625" style="3"/>
  </cols>
  <sheetData>
    <row r="2" spans="1:6" ht="12.75" customHeight="1" x14ac:dyDescent="0.2"/>
    <row r="3" spans="1:6" ht="12.75" customHeight="1" x14ac:dyDescent="0.2"/>
    <row r="4" spans="1:6" ht="12.75" customHeight="1" x14ac:dyDescent="0.2"/>
    <row r="5" spans="1:6" ht="18.75" x14ac:dyDescent="0.3">
      <c r="A5" s="1" t="s">
        <v>156</v>
      </c>
      <c r="B5" s="1"/>
      <c r="D5" s="1"/>
      <c r="F5" s="1"/>
    </row>
    <row r="6" spans="1:6" ht="18.75" x14ac:dyDescent="0.3">
      <c r="A6" s="4">
        <f>+Balance!A6</f>
        <v>45199</v>
      </c>
      <c r="B6" s="1"/>
      <c r="D6" s="1"/>
      <c r="F6" s="1"/>
    </row>
    <row r="7" spans="1:6" ht="18.75" x14ac:dyDescent="0.3">
      <c r="A7" s="11" t="s">
        <v>70</v>
      </c>
      <c r="B7" s="1"/>
      <c r="D7" s="1"/>
      <c r="F7" s="1"/>
    </row>
    <row r="8" spans="1:6" x14ac:dyDescent="0.2">
      <c r="A8" s="12"/>
      <c r="B8" s="12"/>
      <c r="F8" s="15" t="s">
        <v>71</v>
      </c>
    </row>
    <row r="9" spans="1:6" ht="25.5" x14ac:dyDescent="0.2">
      <c r="A9" s="125"/>
      <c r="B9" s="126" t="s">
        <v>162</v>
      </c>
      <c r="C9" s="127"/>
      <c r="D9" s="126" t="s">
        <v>163</v>
      </c>
      <c r="E9" s="127"/>
      <c r="F9" s="126" t="s">
        <v>169</v>
      </c>
    </row>
    <row r="10" spans="1:6" x14ac:dyDescent="0.2">
      <c r="A10" s="128" t="s">
        <v>1</v>
      </c>
      <c r="B10" s="129">
        <v>15460.608491404806</v>
      </c>
      <c r="C10" s="130"/>
      <c r="D10" s="129">
        <v>10802.569704328662</v>
      </c>
      <c r="E10" s="130"/>
      <c r="F10" s="129">
        <v>10929.848258739083</v>
      </c>
    </row>
    <row r="11" spans="1:6" x14ac:dyDescent="0.2">
      <c r="A11" s="131" t="s">
        <v>2</v>
      </c>
      <c r="B11" s="132">
        <v>-8752.1066777373999</v>
      </c>
      <c r="C11" s="133"/>
      <c r="D11" s="132">
        <v>-5387.500760951827</v>
      </c>
      <c r="E11" s="133"/>
      <c r="F11" s="132">
        <v>-5853.7201096832414</v>
      </c>
    </row>
    <row r="12" spans="1:6" x14ac:dyDescent="0.2">
      <c r="A12" s="134" t="s">
        <v>3</v>
      </c>
      <c r="B12" s="135">
        <v>6708.5018136674053</v>
      </c>
      <c r="C12" s="136"/>
      <c r="D12" s="135">
        <v>5415.0689433768375</v>
      </c>
      <c r="E12" s="136"/>
      <c r="F12" s="135">
        <v>5076.1281490558358</v>
      </c>
    </row>
    <row r="13" spans="1:6" x14ac:dyDescent="0.2">
      <c r="A13" s="128" t="s">
        <v>159</v>
      </c>
      <c r="B13" s="137">
        <v>-1464.7935670969889</v>
      </c>
      <c r="C13" s="136"/>
      <c r="D13" s="137">
        <v>-1440.4458486554674</v>
      </c>
      <c r="E13" s="136"/>
      <c r="F13" s="137">
        <v>-1435.3486725490916</v>
      </c>
    </row>
    <row r="14" spans="1:6" x14ac:dyDescent="0.2">
      <c r="A14" s="138" t="s">
        <v>5</v>
      </c>
      <c r="B14" s="139">
        <v>-898.7632968789801</v>
      </c>
      <c r="C14" s="136"/>
      <c r="D14" s="139">
        <v>-925.22418992546432</v>
      </c>
      <c r="E14" s="136"/>
      <c r="F14" s="139">
        <v>-905.59026687349615</v>
      </c>
    </row>
    <row r="15" spans="1:6" x14ac:dyDescent="0.2">
      <c r="A15" s="138" t="s">
        <v>6</v>
      </c>
      <c r="B15" s="140">
        <v>184.38648176948683</v>
      </c>
      <c r="C15" s="136"/>
      <c r="D15" s="140">
        <v>223.15274004129688</v>
      </c>
      <c r="E15" s="136"/>
      <c r="F15" s="140">
        <v>216.86188897329839</v>
      </c>
    </row>
    <row r="16" spans="1:6" x14ac:dyDescent="0.2">
      <c r="A16" s="138" t="s">
        <v>7</v>
      </c>
      <c r="B16" s="139">
        <v>-954.19359627126835</v>
      </c>
      <c r="C16" s="136"/>
      <c r="D16" s="139">
        <v>-895.85003399319464</v>
      </c>
      <c r="E16" s="136"/>
      <c r="F16" s="139">
        <v>-959.24443398319727</v>
      </c>
    </row>
    <row r="17" spans="1:6" x14ac:dyDescent="0.2">
      <c r="A17" s="138" t="s">
        <v>99</v>
      </c>
      <c r="B17" s="140">
        <v>203.77684428377287</v>
      </c>
      <c r="C17" s="136"/>
      <c r="D17" s="140">
        <v>157.47563522189412</v>
      </c>
      <c r="E17" s="136"/>
      <c r="F17" s="140">
        <v>212.62413933430366</v>
      </c>
    </row>
    <row r="18" spans="1:6" x14ac:dyDescent="0.2">
      <c r="A18" s="141" t="s">
        <v>8</v>
      </c>
      <c r="B18" s="142">
        <v>-1179.2050683472148</v>
      </c>
      <c r="C18" s="136"/>
      <c r="D18" s="142">
        <v>-478.4019870378927</v>
      </c>
      <c r="E18" s="136"/>
      <c r="F18" s="142">
        <v>-418.40426286936213</v>
      </c>
    </row>
    <row r="19" spans="1:6" x14ac:dyDescent="0.2">
      <c r="A19" s="134" t="s">
        <v>9</v>
      </c>
      <c r="B19" s="143">
        <v>4064.5031782232022</v>
      </c>
      <c r="C19" s="136"/>
      <c r="D19" s="143">
        <v>3496.2211076834778</v>
      </c>
      <c r="E19" s="136"/>
      <c r="F19" s="143">
        <v>3222.3752136373814</v>
      </c>
    </row>
    <row r="20" spans="1:6" x14ac:dyDescent="0.2">
      <c r="A20" s="131" t="s">
        <v>10</v>
      </c>
      <c r="B20" s="144">
        <v>-1326.4781026828866</v>
      </c>
      <c r="C20" s="136"/>
      <c r="D20" s="144">
        <v>-1323.2068557675773</v>
      </c>
      <c r="E20" s="136"/>
      <c r="F20" s="144">
        <v>-1320.4880135632675</v>
      </c>
    </row>
    <row r="21" spans="1:6" x14ac:dyDescent="0.2">
      <c r="A21" s="134" t="s">
        <v>75</v>
      </c>
      <c r="B21" s="143">
        <v>2738.0250755403154</v>
      </c>
      <c r="C21" s="136"/>
      <c r="D21" s="143">
        <v>2173.0142519159003</v>
      </c>
      <c r="E21" s="136"/>
      <c r="F21" s="143">
        <v>1901.887200074113</v>
      </c>
    </row>
    <row r="22" spans="1:6" x14ac:dyDescent="0.2">
      <c r="A22" s="128" t="s">
        <v>160</v>
      </c>
      <c r="B22" s="137">
        <v>-1036.2293898365936</v>
      </c>
      <c r="C22" s="136"/>
      <c r="D22" s="137">
        <v>-909.63432077635616</v>
      </c>
      <c r="E22" s="136"/>
      <c r="F22" s="137">
        <v>-911.21174788947678</v>
      </c>
    </row>
    <row r="23" spans="1:6" x14ac:dyDescent="0.2">
      <c r="A23" s="128" t="s">
        <v>161</v>
      </c>
      <c r="B23" s="137">
        <v>526.08981966519946</v>
      </c>
      <c r="C23" s="136"/>
      <c r="D23" s="137">
        <v>292.04407530231151</v>
      </c>
      <c r="E23" s="136"/>
      <c r="F23" s="137">
        <v>372.97233233210386</v>
      </c>
    </row>
    <row r="24" spans="1:6" x14ac:dyDescent="0.2">
      <c r="A24" s="128" t="s">
        <v>11</v>
      </c>
      <c r="B24" s="129">
        <v>-510.1395701713941</v>
      </c>
      <c r="C24" s="136"/>
      <c r="D24" s="129">
        <v>-617.59024547404465</v>
      </c>
      <c r="E24" s="136"/>
      <c r="F24" s="129">
        <v>-538.23941555737292</v>
      </c>
    </row>
    <row r="25" spans="1:6" x14ac:dyDescent="0.2">
      <c r="A25" s="128" t="s">
        <v>133</v>
      </c>
      <c r="B25" s="129">
        <v>3.4406858302790009</v>
      </c>
      <c r="C25" s="136"/>
      <c r="D25" s="129">
        <v>-9.0736148467888018</v>
      </c>
      <c r="E25" s="136"/>
      <c r="F25" s="129">
        <v>218.26981741694962</v>
      </c>
    </row>
    <row r="26" spans="1:6" x14ac:dyDescent="0.2">
      <c r="A26" s="134" t="s">
        <v>76</v>
      </c>
      <c r="B26" s="143">
        <v>2231.3261911992004</v>
      </c>
      <c r="C26" s="136"/>
      <c r="D26" s="143">
        <v>1546.3503915950664</v>
      </c>
      <c r="E26" s="136"/>
      <c r="F26" s="143">
        <v>1581.9176019336896</v>
      </c>
    </row>
    <row r="27" spans="1:6" x14ac:dyDescent="0.2">
      <c r="A27" s="131" t="s">
        <v>12</v>
      </c>
      <c r="B27" s="132">
        <v>-591.92568516758945</v>
      </c>
      <c r="C27" s="136"/>
      <c r="D27" s="132">
        <v>-423.83460805481445</v>
      </c>
      <c r="E27" s="136"/>
      <c r="F27" s="132">
        <v>-296.22577418741378</v>
      </c>
    </row>
    <row r="28" spans="1:6" x14ac:dyDescent="0.2">
      <c r="A28" s="131" t="s">
        <v>82</v>
      </c>
      <c r="B28" s="132">
        <v>-153.99399983722762</v>
      </c>
      <c r="C28" s="136"/>
      <c r="D28" s="132">
        <v>-87.244857811654612</v>
      </c>
      <c r="E28" s="136"/>
      <c r="F28" s="132">
        <v>-169.39761392453102</v>
      </c>
    </row>
    <row r="29" spans="1:6" x14ac:dyDescent="0.2">
      <c r="A29" s="134" t="s">
        <v>13</v>
      </c>
      <c r="B29" s="143">
        <v>1485.4065061943832</v>
      </c>
      <c r="C29" s="136"/>
      <c r="D29" s="143">
        <v>1035.2709257285976</v>
      </c>
      <c r="E29" s="136"/>
      <c r="F29" s="143">
        <v>1116.294213821745</v>
      </c>
    </row>
    <row r="30" spans="1:6" x14ac:dyDescent="0.2">
      <c r="C30" s="136"/>
      <c r="E30" s="136"/>
    </row>
    <row r="31" spans="1:6" x14ac:dyDescent="0.2">
      <c r="C31" s="136"/>
      <c r="E31" s="136"/>
    </row>
    <row r="32" spans="1:6" x14ac:dyDescent="0.2">
      <c r="C32" s="136"/>
      <c r="E32" s="136"/>
      <c r="F32" s="15" t="s">
        <v>71</v>
      </c>
    </row>
    <row r="33" spans="1:6" ht="25.5" x14ac:dyDescent="0.2">
      <c r="A33" s="145"/>
      <c r="B33" s="126" t="s">
        <v>157</v>
      </c>
      <c r="C33" s="136"/>
      <c r="D33" s="126" t="s">
        <v>158</v>
      </c>
      <c r="E33" s="136"/>
      <c r="F33" s="126" t="s">
        <v>170</v>
      </c>
    </row>
    <row r="34" spans="1:6" x14ac:dyDescent="0.2">
      <c r="A34" s="128" t="s">
        <v>1</v>
      </c>
      <c r="B34" s="129">
        <v>12150.043572577215</v>
      </c>
      <c r="C34" s="136"/>
      <c r="D34" s="129">
        <v>12279.896957176083</v>
      </c>
      <c r="E34" s="136"/>
      <c r="F34" s="129">
        <v>13473.342080272258</v>
      </c>
    </row>
    <row r="35" spans="1:6" x14ac:dyDescent="0.2">
      <c r="A35" s="131" t="s">
        <v>2</v>
      </c>
      <c r="B35" s="132">
        <v>-7464.6438361546634</v>
      </c>
      <c r="C35" s="136"/>
      <c r="D35" s="132">
        <v>-7096.4584095950622</v>
      </c>
      <c r="E35" s="136"/>
      <c r="F35" s="132">
        <v>-8686.2813524890425</v>
      </c>
    </row>
    <row r="36" spans="1:6" x14ac:dyDescent="0.2">
      <c r="A36" s="134" t="s">
        <v>3</v>
      </c>
      <c r="B36" s="135">
        <v>4685.3997364225525</v>
      </c>
      <c r="C36" s="136"/>
      <c r="D36" s="135">
        <v>5183.4385475810195</v>
      </c>
      <c r="E36" s="136"/>
      <c r="F36" s="135">
        <v>4787.0607277832132</v>
      </c>
    </row>
    <row r="37" spans="1:6" x14ac:dyDescent="0.2">
      <c r="A37" s="128" t="s">
        <v>4</v>
      </c>
      <c r="B37" s="137">
        <v>-1151.2684827969795</v>
      </c>
      <c r="C37" s="136"/>
      <c r="D37" s="137">
        <v>-1340.5420304136485</v>
      </c>
      <c r="E37" s="136"/>
      <c r="F37" s="137">
        <v>-1299.6258371446761</v>
      </c>
    </row>
    <row r="38" spans="1:6" x14ac:dyDescent="0.2">
      <c r="A38" s="138" t="s">
        <v>5</v>
      </c>
      <c r="B38" s="137">
        <v>-723.37519716587576</v>
      </c>
      <c r="C38" s="136"/>
      <c r="D38" s="139">
        <v>-864.26533428262087</v>
      </c>
      <c r="E38" s="136"/>
      <c r="F38" s="139">
        <v>-880.61307873672718</v>
      </c>
    </row>
    <row r="39" spans="1:6" x14ac:dyDescent="0.2">
      <c r="A39" s="138" t="s">
        <v>6</v>
      </c>
      <c r="B39" s="137">
        <v>175.9440583550068</v>
      </c>
      <c r="C39" s="136"/>
      <c r="D39" s="140">
        <v>200.38827843330921</v>
      </c>
      <c r="E39" s="136"/>
      <c r="F39" s="140">
        <v>210.93611956571095</v>
      </c>
    </row>
    <row r="40" spans="1:6" x14ac:dyDescent="0.2">
      <c r="A40" s="138" t="s">
        <v>7</v>
      </c>
      <c r="B40" s="137">
        <v>-780.68441568621131</v>
      </c>
      <c r="C40" s="136"/>
      <c r="D40" s="139">
        <v>-882.31154709170903</v>
      </c>
      <c r="E40" s="136"/>
      <c r="F40" s="139">
        <v>-859.56397689863934</v>
      </c>
    </row>
    <row r="41" spans="1:6" x14ac:dyDescent="0.2">
      <c r="A41" s="138" t="s">
        <v>99</v>
      </c>
      <c r="B41" s="137">
        <v>176.84707170010103</v>
      </c>
      <c r="C41" s="136"/>
      <c r="D41" s="140">
        <v>205.64657252737226</v>
      </c>
      <c r="E41" s="136"/>
      <c r="F41" s="140">
        <v>229.61509892497963</v>
      </c>
    </row>
    <row r="42" spans="1:6" x14ac:dyDescent="0.2">
      <c r="A42" s="141" t="s">
        <v>8</v>
      </c>
      <c r="B42" s="137">
        <v>-583.20290388183423</v>
      </c>
      <c r="C42" s="136"/>
      <c r="D42" s="146">
        <v>-349.97171716982211</v>
      </c>
      <c r="E42" s="136"/>
      <c r="F42" s="146">
        <v>-402.19563301713117</v>
      </c>
    </row>
    <row r="43" spans="1:6" x14ac:dyDescent="0.2">
      <c r="A43" s="134" t="s">
        <v>9</v>
      </c>
      <c r="B43" s="143">
        <v>2950.9283497437391</v>
      </c>
      <c r="C43" s="136"/>
      <c r="D43" s="143">
        <v>3492.9247999975496</v>
      </c>
      <c r="E43" s="136"/>
      <c r="F43" s="143">
        <v>3085.2392576214033</v>
      </c>
    </row>
    <row r="44" spans="1:6" x14ac:dyDescent="0.2">
      <c r="A44" s="131" t="s">
        <v>10</v>
      </c>
      <c r="B44" s="144">
        <v>-1203.8725636262561</v>
      </c>
      <c r="C44" s="136"/>
      <c r="D44" s="144">
        <v>-1317.6778381604231</v>
      </c>
      <c r="E44" s="136"/>
      <c r="F44" s="144">
        <v>-1344.1222990011343</v>
      </c>
    </row>
    <row r="45" spans="1:6" x14ac:dyDescent="0.2">
      <c r="A45" s="134" t="s">
        <v>75</v>
      </c>
      <c r="B45" s="143">
        <v>1747.0557861174832</v>
      </c>
      <c r="C45" s="136"/>
      <c r="D45" s="143">
        <v>2175.246961837126</v>
      </c>
      <c r="E45" s="136"/>
      <c r="F45" s="143">
        <v>1741.1169586202695</v>
      </c>
    </row>
    <row r="46" spans="1:6" x14ac:dyDescent="0.2">
      <c r="A46" s="128" t="s">
        <v>160</v>
      </c>
      <c r="B46" s="137">
        <v>-706.06359296603932</v>
      </c>
      <c r="C46" s="136"/>
      <c r="D46" s="137">
        <v>-816.60390636112743</v>
      </c>
      <c r="E46" s="136"/>
      <c r="F46" s="137">
        <v>-1307.2773254103636</v>
      </c>
    </row>
    <row r="47" spans="1:6" x14ac:dyDescent="0.2">
      <c r="A47" s="128" t="s">
        <v>161</v>
      </c>
      <c r="B47" s="137">
        <v>306.60388059680321</v>
      </c>
      <c r="C47" s="136"/>
      <c r="D47" s="137">
        <v>300.09251069057206</v>
      </c>
      <c r="E47" s="136"/>
      <c r="F47" s="137">
        <v>844.15460422460956</v>
      </c>
    </row>
    <row r="48" spans="1:6" x14ac:dyDescent="0.2">
      <c r="A48" s="128" t="s">
        <v>11</v>
      </c>
      <c r="B48" s="129">
        <v>-399.45971236923612</v>
      </c>
      <c r="C48" s="136"/>
      <c r="D48" s="129">
        <v>-516.51139567055543</v>
      </c>
      <c r="E48" s="136"/>
      <c r="F48" s="129">
        <v>-463.12272118575402</v>
      </c>
    </row>
    <row r="49" spans="1:6" x14ac:dyDescent="0.2">
      <c r="A49" s="147" t="s">
        <v>133</v>
      </c>
      <c r="B49" s="129">
        <v>215.82017615057205</v>
      </c>
      <c r="C49" s="136"/>
      <c r="D49" s="129">
        <v>-54.800111186421759</v>
      </c>
      <c r="E49" s="136"/>
      <c r="F49" s="129">
        <v>10.408931092228357</v>
      </c>
    </row>
    <row r="50" spans="1:6" x14ac:dyDescent="0.2">
      <c r="A50" s="134" t="s">
        <v>76</v>
      </c>
      <c r="B50" s="143">
        <v>1563.4162498988192</v>
      </c>
      <c r="C50" s="136"/>
      <c r="D50" s="143">
        <v>1603.9354549801485</v>
      </c>
      <c r="E50" s="136"/>
      <c r="F50" s="143">
        <v>1288.4031685267432</v>
      </c>
    </row>
    <row r="51" spans="1:6" x14ac:dyDescent="0.2">
      <c r="A51" s="131" t="s">
        <v>12</v>
      </c>
      <c r="B51" s="132">
        <v>-311.54411131539672</v>
      </c>
      <c r="C51" s="136"/>
      <c r="D51" s="132">
        <v>-388.28640201116872</v>
      </c>
      <c r="E51" s="136"/>
      <c r="F51" s="132">
        <v>-87.655165560322416</v>
      </c>
    </row>
    <row r="52" spans="1:6" x14ac:dyDescent="0.2">
      <c r="A52" s="131" t="s">
        <v>82</v>
      </c>
      <c r="B52" s="132">
        <v>-193.61938528457745</v>
      </c>
      <c r="C52" s="136"/>
      <c r="D52" s="132">
        <v>-198.86387757700982</v>
      </c>
      <c r="E52" s="136"/>
      <c r="F52" s="132">
        <v>-172.18574621639277</v>
      </c>
    </row>
    <row r="53" spans="1:6" x14ac:dyDescent="0.2">
      <c r="A53" s="134" t="s">
        <v>13</v>
      </c>
      <c r="B53" s="143">
        <v>1058.2527532988449</v>
      </c>
      <c r="C53" s="136"/>
      <c r="D53" s="143">
        <v>1016.7851753919701</v>
      </c>
      <c r="E53" s="136"/>
      <c r="F53" s="143">
        <v>1028.5622567500282</v>
      </c>
    </row>
    <row r="54" spans="1:6" x14ac:dyDescent="0.2">
      <c r="C54" s="136"/>
      <c r="E54" s="136"/>
    </row>
    <row r="55" spans="1:6" x14ac:dyDescent="0.2">
      <c r="C55" s="136"/>
      <c r="E55" s="13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29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0.42578125" style="3" bestFit="1" customWidth="1"/>
    <col min="2" max="3" width="15.140625" style="3" customWidth="1"/>
    <col min="4" max="4" width="11.28515625" style="3"/>
    <col min="5" max="5" width="12.28515625" style="3" customWidth="1"/>
    <col min="6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26" t="s">
        <v>34</v>
      </c>
    </row>
    <row r="6" spans="1:4" ht="18.75" x14ac:dyDescent="0.3">
      <c r="B6" s="26">
        <f>+Balance!A6</f>
        <v>45199</v>
      </c>
      <c r="C6" s="27"/>
      <c r="D6" s="27"/>
    </row>
    <row r="7" spans="1:4" ht="18.75" x14ac:dyDescent="0.3">
      <c r="B7" s="26" t="s">
        <v>37</v>
      </c>
      <c r="C7" s="28"/>
      <c r="D7" s="28"/>
    </row>
    <row r="8" spans="1:4" ht="13.5" thickBot="1" x14ac:dyDescent="0.25">
      <c r="D8" s="15" t="s">
        <v>71</v>
      </c>
    </row>
    <row r="9" spans="1:4" ht="29.25" customHeight="1" thickBot="1" x14ac:dyDescent="0.25">
      <c r="A9"/>
      <c r="B9" s="109" t="str">
        <f>+PyG!B10</f>
        <v>Septiembre
2023</v>
      </c>
      <c r="C9" s="109" t="str">
        <f>+PyG!C10</f>
        <v>Septiembre
2022</v>
      </c>
      <c r="D9" s="110" t="s">
        <v>15</v>
      </c>
    </row>
    <row r="10" spans="1:4" ht="15" x14ac:dyDescent="0.2">
      <c r="A10" s="150" t="s">
        <v>25</v>
      </c>
      <c r="B10" s="154">
        <v>3636.9716457447607</v>
      </c>
      <c r="C10" s="154">
        <v>3103.6</v>
      </c>
      <c r="D10" s="154">
        <v>533.37164574476083</v>
      </c>
    </row>
    <row r="11" spans="1:4" ht="15" x14ac:dyDescent="0.2">
      <c r="A11" s="150" t="s">
        <v>123</v>
      </c>
      <c r="B11" s="154">
        <v>3970.1729720137309</v>
      </c>
      <c r="C11" s="154">
        <v>3865.7</v>
      </c>
      <c r="D11" s="154">
        <v>104.47297201373112</v>
      </c>
    </row>
    <row r="12" spans="1:4" ht="15" x14ac:dyDescent="0.2">
      <c r="A12" s="150" t="s">
        <v>124</v>
      </c>
      <c r="B12" s="154">
        <v>-212.6368884004398</v>
      </c>
      <c r="C12" s="154">
        <v>-171.4</v>
      </c>
      <c r="D12" s="154">
        <v>-41.236888400439796</v>
      </c>
    </row>
    <row r="13" spans="1:4" ht="15" x14ac:dyDescent="0.2">
      <c r="A13" s="150" t="s">
        <v>125</v>
      </c>
      <c r="B13" s="154">
        <v>126.11799999999999</v>
      </c>
      <c r="C13" s="154">
        <v>87.8</v>
      </c>
      <c r="D13" s="154">
        <v>38.317999999999998</v>
      </c>
    </row>
    <row r="14" spans="1:4" ht="15" x14ac:dyDescent="0.2">
      <c r="A14" s="150" t="s">
        <v>126</v>
      </c>
      <c r="B14" s="154">
        <v>410.6364715734133</v>
      </c>
      <c r="C14" s="154">
        <v>564.70000000000005</v>
      </c>
      <c r="D14" s="154">
        <v>-154.06352842658674</v>
      </c>
    </row>
    <row r="15" spans="1:4" ht="15" x14ac:dyDescent="0.2">
      <c r="A15" s="150" t="s">
        <v>127</v>
      </c>
      <c r="B15" s="154">
        <v>53.244</v>
      </c>
      <c r="C15" s="154">
        <v>53.2</v>
      </c>
      <c r="D15" s="154">
        <v>4.399999999999693E-2</v>
      </c>
    </row>
    <row r="16" spans="1:4" ht="15" x14ac:dyDescent="0.2">
      <c r="A16" s="150" t="s">
        <v>128</v>
      </c>
      <c r="B16" s="154">
        <v>17.981999999999999</v>
      </c>
      <c r="C16" s="154">
        <v>30.3</v>
      </c>
      <c r="D16" s="154">
        <v>-12.318000000000001</v>
      </c>
    </row>
    <row r="17" spans="1:4" ht="15" x14ac:dyDescent="0.2">
      <c r="A17" s="150" t="s">
        <v>129</v>
      </c>
      <c r="B17" s="154">
        <v>-62.578742525848902</v>
      </c>
      <c r="C17" s="154">
        <v>-64.099999999999994</v>
      </c>
      <c r="D17" s="154">
        <v>1.521257474151092</v>
      </c>
    </row>
    <row r="18" spans="1:4" ht="15" x14ac:dyDescent="0.2">
      <c r="A18" s="150" t="s">
        <v>132</v>
      </c>
      <c r="B18" s="154">
        <v>243.52300000000002</v>
      </c>
      <c r="C18" s="154">
        <v>734.23199999999997</v>
      </c>
      <c r="D18" s="154">
        <v>-490.70899999999995</v>
      </c>
    </row>
    <row r="19" spans="1:4" x14ac:dyDescent="0.2">
      <c r="A19" s="151" t="s">
        <v>171</v>
      </c>
      <c r="B19" s="155">
        <v>8183.4324584056167</v>
      </c>
      <c r="C19" s="155">
        <v>8204.0319999999992</v>
      </c>
      <c r="D19" s="155">
        <v>-20.599541594382572</v>
      </c>
    </row>
    <row r="20" spans="1:4" x14ac:dyDescent="0.2">
      <c r="A20" s="152"/>
      <c r="B20" s="152"/>
      <c r="C20" s="152"/>
      <c r="D20" s="152"/>
    </row>
    <row r="21" spans="1:4" ht="6" customHeight="1" x14ac:dyDescent="0.2"/>
    <row r="22" spans="1:4" ht="15" x14ac:dyDescent="0.2">
      <c r="A22" s="150" t="s">
        <v>86</v>
      </c>
      <c r="B22" s="154">
        <v>-949</v>
      </c>
      <c r="C22" s="154">
        <v>-890</v>
      </c>
      <c r="D22" s="154">
        <v>-59</v>
      </c>
    </row>
    <row r="23" spans="1:4" ht="15" x14ac:dyDescent="0.2">
      <c r="A23" s="153" t="s">
        <v>39</v>
      </c>
      <c r="B23" s="156">
        <v>-10050.726461371349</v>
      </c>
      <c r="C23" s="156">
        <v>-9142</v>
      </c>
      <c r="D23" s="156">
        <v>-908.72646137134871</v>
      </c>
    </row>
    <row r="24" spans="1:4" ht="15" x14ac:dyDescent="0.2">
      <c r="A24" s="150" t="s">
        <v>136</v>
      </c>
      <c r="B24" s="154">
        <v>-7679.5264613713498</v>
      </c>
      <c r="C24" s="154">
        <v>-7567</v>
      </c>
      <c r="D24" s="154">
        <v>-112.5264613713498</v>
      </c>
    </row>
    <row r="25" spans="1:4" ht="15" x14ac:dyDescent="0.2">
      <c r="A25" s="150" t="s">
        <v>137</v>
      </c>
      <c r="B25" s="154">
        <v>-2371.1999999999998</v>
      </c>
      <c r="C25" s="154">
        <v>-1575</v>
      </c>
      <c r="D25" s="154">
        <v>-796.19999999999982</v>
      </c>
    </row>
    <row r="26" spans="1:4" ht="15" x14ac:dyDescent="0.2">
      <c r="A26" s="150" t="s">
        <v>134</v>
      </c>
      <c r="B26" s="154">
        <v>325.60000000000002</v>
      </c>
      <c r="C26" s="154">
        <v>0</v>
      </c>
      <c r="D26" s="154">
        <v>325.60000000000002</v>
      </c>
    </row>
    <row r="27" spans="1:4" ht="15" x14ac:dyDescent="0.2">
      <c r="A27" s="150" t="s">
        <v>35</v>
      </c>
      <c r="B27" s="154">
        <v>-642.29999999999995</v>
      </c>
      <c r="C27" s="154">
        <v>-2275</v>
      </c>
      <c r="D27" s="154">
        <v>1632.7</v>
      </c>
    </row>
    <row r="28" spans="1:4" ht="15" x14ac:dyDescent="0.2">
      <c r="A28" s="150" t="s">
        <v>87</v>
      </c>
      <c r="B28" s="154">
        <v>-1068.0059970342681</v>
      </c>
      <c r="C28" s="154">
        <v>-1071</v>
      </c>
      <c r="D28" s="154">
        <v>2.9940029657318519</v>
      </c>
    </row>
    <row r="29" spans="1:4" x14ac:dyDescent="0.2">
      <c r="A29" s="151" t="s">
        <v>74</v>
      </c>
      <c r="B29" s="155">
        <v>-4201</v>
      </c>
      <c r="C29" s="155">
        <v>-5173.9680000000008</v>
      </c>
      <c r="D29" s="155">
        <v>972.96800000000076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2023-10-26T07:34:29Z</dcterms:created>
  <dcterms:modified xsi:type="dcterms:W3CDTF">2023-10-26T07:44:07Z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2023-10-26T07:44:07Z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cf8de33e-e490-40f7-bb87-9fc4ed06dc69</vt:lpwstr>
  </property>
  <property fmtid="{D5CDD505-2E9C-101B-9397-08002B2CF9AE}" pid="8" name="MSIP_Label_019c027e-33b7-45fc-a572-8ffa5d09ec36_ContentBits">
    <vt:lpwstr>2</vt:lpwstr>
  </property>
</Properties>
</file>