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teresalopez/Dropbox (Prodigioso Volcán)/240222 PR 2023 FY/Documentos/DEFINITIVOS/"/>
    </mc:Choice>
  </mc:AlternateContent>
  <xr:revisionPtr revIDLastSave="0" documentId="13_ncr:1_{9482AE42-B0FB-E54A-910D-6EA955034CD3}" xr6:coauthVersionLast="47" xr6:coauthVersionMax="47" xr10:uidLastSave="{00000000-0000-0000-0000-000000000000}"/>
  <bookViews>
    <workbookView xWindow="0" yWindow="500" windowWidth="28800" windowHeight="16420" tabRatio="778" xr2:uid="{00000000-000D-0000-FFFF-FFFF00000000}"/>
  </bookViews>
  <sheets>
    <sheet name="Balance" sheetId="7" r:id="rId1"/>
    <sheet name="PyG" sheetId="1" r:id="rId2"/>
    <sheet name="Negocios" sheetId="3" r:id="rId3"/>
    <sheet name="Redes" sheetId="9" r:id="rId4"/>
    <sheet name="Prod. de Electrcidad y Clientes" sheetId="10" r:id="rId5"/>
    <sheet name="Cuenta por Países" sheetId="12" r:id="rId6"/>
    <sheet name="Trimestrales" sheetId="13" r:id="rId7"/>
    <sheet name="EOAF" sheetId="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6" i="7" l="1"/>
  <c r="C96" i="7"/>
  <c r="B96" i="7"/>
  <c r="D45" i="7"/>
  <c r="C45" i="7"/>
  <c r="B45" i="7"/>
  <c r="A6" i="13" l="1"/>
  <c r="A9" i="12" l="1"/>
  <c r="C6" i="12" l="1"/>
  <c r="C9" i="5" l="1"/>
  <c r="B9" i="5"/>
  <c r="B6" i="5" l="1"/>
  <c r="C6" i="10" l="1"/>
  <c r="B6" i="9"/>
  <c r="C6" i="3"/>
  <c r="A6" i="1"/>
  <c r="A9" i="10" l="1"/>
</calcChain>
</file>

<file path=xl/sharedStrings.xml><?xml version="1.0" encoding="utf-8"?>
<sst xmlns="http://schemas.openxmlformats.org/spreadsheetml/2006/main" count="376" uniqueCount="175">
  <si>
    <t>%</t>
  </si>
  <si>
    <t xml:space="preserve"> INGRESOS</t>
  </si>
  <si>
    <t xml:space="preserve"> APROVISIONAMIENTOS</t>
  </si>
  <si>
    <t>MARGEN BRUTO</t>
  </si>
  <si>
    <t>GASTO OPERATIVO NETO</t>
  </si>
  <si>
    <t xml:space="preserve">     Personal</t>
  </si>
  <si>
    <t xml:space="preserve">     Trabajos para el inmovilizado</t>
  </si>
  <si>
    <t xml:space="preserve">     Servicio exterior</t>
  </si>
  <si>
    <t>TRIBUTOS</t>
  </si>
  <si>
    <t>EBITDA</t>
  </si>
  <si>
    <t xml:space="preserve"> AMORTIZACIONES y PROVISIONES</t>
  </si>
  <si>
    <t>RDO. FINANCIERO</t>
  </si>
  <si>
    <t xml:space="preserve"> Impuesto sobre sociedades</t>
  </si>
  <si>
    <t>BENEFICIO NETO</t>
  </si>
  <si>
    <t>BALANCE DE SITUACIÓN</t>
  </si>
  <si>
    <t>Variación</t>
  </si>
  <si>
    <t>TOTAL ACTIVO</t>
  </si>
  <si>
    <t>Aprovisionamientos</t>
  </si>
  <si>
    <t xml:space="preserve">GASTOS OPERATIVOS NETOS </t>
  </si>
  <si>
    <t xml:space="preserve">     Servicio Exterior</t>
  </si>
  <si>
    <t>Amortiz. y Provisiones</t>
  </si>
  <si>
    <t>EBIT / Bº Explotación</t>
  </si>
  <si>
    <t>Resultado Financiero</t>
  </si>
  <si>
    <t>De sociedades por el método de participación</t>
  </si>
  <si>
    <t>I.S. y minoritarios</t>
  </si>
  <si>
    <t>Beneficio Neto</t>
  </si>
  <si>
    <t>Ingresos</t>
  </si>
  <si>
    <t xml:space="preserve"> Ingresos</t>
  </si>
  <si>
    <t xml:space="preserve"> Aprovisionamientos</t>
  </si>
  <si>
    <t>Amortizaciones, provisiones y otras</t>
  </si>
  <si>
    <t xml:space="preserve"> Resultado Financiero</t>
  </si>
  <si>
    <t xml:space="preserve"> De sociedades por método participación</t>
  </si>
  <si>
    <t>BENEFICIO ANTES IMPUESTOS</t>
  </si>
  <si>
    <t xml:space="preserve"> Impuesto sociedades y minoritarios</t>
  </si>
  <si>
    <t xml:space="preserve">   ESTADO DE ORIGEN Y APLICACIÓN DE FONDOS</t>
  </si>
  <si>
    <t>Diferencias de conversión</t>
  </si>
  <si>
    <t xml:space="preserve">(No Auditados) </t>
  </si>
  <si>
    <t>(No Auditados)</t>
  </si>
  <si>
    <t>CUENTA DE PÉRDIDAS Y GANANCIAS</t>
  </si>
  <si>
    <t>Otros Negocios</t>
  </si>
  <si>
    <t>Corporación y Ajustes</t>
  </si>
  <si>
    <t>ESPAÑA</t>
  </si>
  <si>
    <t>REINO UNIDO</t>
  </si>
  <si>
    <t xml:space="preserve">  </t>
  </si>
  <si>
    <t>EEUU</t>
  </si>
  <si>
    <t>ACTIVOS NO CORRIENTES:</t>
  </si>
  <si>
    <t>Activo Intangible</t>
  </si>
  <si>
    <t>Inversiones inmobiliarias</t>
  </si>
  <si>
    <t>Propiedad, planta y equipo</t>
  </si>
  <si>
    <t>Inversiones financieras no corrientes</t>
  </si>
  <si>
    <t>Impuestos diferidos activos</t>
  </si>
  <si>
    <t>ACTIVOS CORRIENTES:</t>
  </si>
  <si>
    <t>Combustible nuclear</t>
  </si>
  <si>
    <t>Existencias</t>
  </si>
  <si>
    <t>Inversiones financieras corrientes</t>
  </si>
  <si>
    <t>Activos por impuestos corrientes</t>
  </si>
  <si>
    <t>PATRIMONIO NETO:</t>
  </si>
  <si>
    <t>De la sociedad dominante</t>
  </si>
  <si>
    <t>PASIVOS NO CORRIENTES:</t>
  </si>
  <si>
    <t>Impuestos diferidos pasivos</t>
  </si>
  <si>
    <t>PASIVOS CORRIENTES:</t>
  </si>
  <si>
    <t>Pasivos por impuestos corrientes</t>
  </si>
  <si>
    <t>Otros pasivos corrientes</t>
  </si>
  <si>
    <t>BRASIL</t>
  </si>
  <si>
    <t>Gastos Financieros</t>
  </si>
  <si>
    <t>Ingresos Financieros</t>
  </si>
  <si>
    <t>Efectivo y otros medios equivalentes</t>
  </si>
  <si>
    <t>TOTAL PATRIMONIO NETO Y PASIVO</t>
  </si>
  <si>
    <t>(No Auditado)</t>
  </si>
  <si>
    <t>(No Auditada)</t>
  </si>
  <si>
    <t>M Eur</t>
  </si>
  <si>
    <t>NEGOCIO REDES</t>
  </si>
  <si>
    <t>Redes</t>
  </si>
  <si>
    <t>Disminución/(Aumento) en deuda neta</t>
  </si>
  <si>
    <t>EBIT</t>
  </si>
  <si>
    <t>BAI</t>
  </si>
  <si>
    <t>Cifra de Negocios</t>
  </si>
  <si>
    <t>B.A.I.</t>
  </si>
  <si>
    <t xml:space="preserve"> De sociedades por el método participación</t>
  </si>
  <si>
    <t>MÉXICO</t>
  </si>
  <si>
    <t>CUENTA DE PÉRDIDAS Y GANANCIAS POR NEGOCIOS</t>
  </si>
  <si>
    <t xml:space="preserve"> Minoritarios</t>
  </si>
  <si>
    <t>PATRIMONIO NETO Y PASIVO</t>
  </si>
  <si>
    <t>ACTIVO</t>
  </si>
  <si>
    <t>Otros pasivos no corrientes</t>
  </si>
  <si>
    <t>Otras variaciones</t>
  </si>
  <si>
    <t>Deudores comerciales y otros activos no corrientes</t>
  </si>
  <si>
    <t>Deudores comerciales y otros activos corrientes</t>
  </si>
  <si>
    <t>Instalaciones cedidas y financiadas por terceros</t>
  </si>
  <si>
    <t>Pasivos financieros no corrientes</t>
  </si>
  <si>
    <t xml:space="preserve">  Deudas con entidades de crédito y obligaciones u otros valores negociables</t>
  </si>
  <si>
    <t xml:space="preserve">  Instrumentos de capital con características de pasivo financiero</t>
  </si>
  <si>
    <t xml:space="preserve">  Instrumentos financieros derivados</t>
  </si>
  <si>
    <t xml:space="preserve">  Arrendamientos </t>
  </si>
  <si>
    <t xml:space="preserve">  Otros pasivos financieros no corrientes</t>
  </si>
  <si>
    <t>Pasivos financieros corrientes</t>
  </si>
  <si>
    <t>De participaciones no dominantes</t>
  </si>
  <si>
    <t xml:space="preserve">     Otros resultados de explotación</t>
  </si>
  <si>
    <t xml:space="preserve">  Fondo de comercio</t>
  </si>
  <si>
    <t xml:space="preserve">  Otros activos intangibles</t>
  </si>
  <si>
    <t xml:space="preserve">  Propiedad, planta y equipo en explotación</t>
  </si>
  <si>
    <t xml:space="preserve">  Propiedad, planta y equipo en curso</t>
  </si>
  <si>
    <t>Activo por derechos de uso</t>
  </si>
  <si>
    <t xml:space="preserve">  Participaciones contabilizadas por el método de participación</t>
  </si>
  <si>
    <t xml:space="preserve">  Cartera de valores no corrientes</t>
  </si>
  <si>
    <t xml:space="preserve">  Otras inversiones financieras no corrientes</t>
  </si>
  <si>
    <t xml:space="preserve">  Activos por impuestos corrientes</t>
  </si>
  <si>
    <t xml:space="preserve">  Otras cuentas a cobrar a Administraciones Públicas</t>
  </si>
  <si>
    <t xml:space="preserve">  Deudores comerciales y otros activos corrientes</t>
  </si>
  <si>
    <t xml:space="preserve">  Otras inversiones financieras corrientes</t>
  </si>
  <si>
    <t>Subvenciones de capital</t>
  </si>
  <si>
    <t>Provisiones no corrientes</t>
  </si>
  <si>
    <t xml:space="preserve">  Provisiones para pensiones y obligaciones similares </t>
  </si>
  <si>
    <t xml:space="preserve">  Otras provisiones</t>
  </si>
  <si>
    <t>Provisiones corrientes</t>
  </si>
  <si>
    <t xml:space="preserve">  Provisiones para pensiones y obligaciones similares</t>
  </si>
  <si>
    <t xml:space="preserve">  Acreedores comerciales </t>
  </si>
  <si>
    <t xml:space="preserve">  Otros pasivos financieros corrientes</t>
  </si>
  <si>
    <t xml:space="preserve">  Pasivos por impuestos corrientes</t>
  </si>
  <si>
    <t xml:space="preserve">  Otras cuentas a pagar a Administraciones Públicas</t>
  </si>
  <si>
    <t xml:space="preserve">  Otros pasivos corrientes</t>
  </si>
  <si>
    <t>Activos mantenidos para su enajenación</t>
  </si>
  <si>
    <t>NEGOCIO PRODUCCIÓN DE ELECTRICIDAD Y CLIENTES</t>
  </si>
  <si>
    <t>RDO. SOCIEDADES MÉTODO DE PARTICIPACIÓN</t>
  </si>
  <si>
    <t xml:space="preserve">Producción de Electricidad y Clientes </t>
  </si>
  <si>
    <t>Inversión autocartera</t>
  </si>
  <si>
    <t>Pasivos vinculados con activos mantenidos para su enajenación</t>
  </si>
  <si>
    <t>MEXICO</t>
  </si>
  <si>
    <t>CUENTA POR PAÍSES</t>
  </si>
  <si>
    <t xml:space="preserve"> </t>
  </si>
  <si>
    <t>Diciembre</t>
  </si>
  <si>
    <t>RdM</t>
  </si>
  <si>
    <t>(*) A pesar de que el sujeto pasivo sobre el que se aplica el gravamen del 1,2% sobre ventas en España es Iberdrola, S.A., con el fin de un mejor análisis, se incluye dentro del negocio de Producción y Electricidad en España al ser el único negocio afectado por dicho gravamen.</t>
  </si>
  <si>
    <t>ESPAÑA (*)</t>
  </si>
  <si>
    <t>Producción de Electrcidad y Clientes(*)</t>
  </si>
  <si>
    <t>Corporación y Ajustes (*)</t>
  </si>
  <si>
    <t xml:space="preserve">  Capital suscrito</t>
  </si>
  <si>
    <t xml:space="preserve">  Ajustes por cambio de valor</t>
  </si>
  <si>
    <t xml:space="preserve">  Otras reservas</t>
  </si>
  <si>
    <t xml:space="preserve">  Acciones propias en cartera</t>
  </si>
  <si>
    <t xml:space="preserve">  Diferencias de conversión</t>
  </si>
  <si>
    <t xml:space="preserve">  Resultado neto del periodo</t>
  </si>
  <si>
    <t>De obligaciones perpetuas subordinadas</t>
  </si>
  <si>
    <t>CUENTA DE PÉRDIDAS Y GANANCIAS POR TRIMESTRE</t>
  </si>
  <si>
    <t xml:space="preserve"> ENE-MAR 2022</t>
  </si>
  <si>
    <t xml:space="preserve"> ABR-JUN 2022</t>
  </si>
  <si>
    <t>GASTOS OPERATIVOS NETOS</t>
  </si>
  <si>
    <t>Gastos Financiero</t>
  </si>
  <si>
    <t>Ingreso Financiero</t>
  </si>
  <si>
    <t xml:space="preserve"> ENE-MAR 2023</t>
  </si>
  <si>
    <t xml:space="preserve"> ABR-JUN 2023</t>
  </si>
  <si>
    <t xml:space="preserve"> JUL-SEPT 2023</t>
  </si>
  <si>
    <t xml:space="preserve"> JUL-SEPT 2022</t>
  </si>
  <si>
    <t>Diciembre
2023</t>
  </si>
  <si>
    <t>Diciembre
2022</t>
  </si>
  <si>
    <t>Diciembre 2023</t>
  </si>
  <si>
    <t>Diciembre 2022</t>
  </si>
  <si>
    <t>-</t>
  </si>
  <si>
    <t>OCT-DIC 2023</t>
  </si>
  <si>
    <t>OCT-DIC 2022</t>
  </si>
  <si>
    <t>Minoritarios</t>
  </si>
  <si>
    <t>Amortiz y Provisiones</t>
  </si>
  <si>
    <t>Ing a Distribuir</t>
  </si>
  <si>
    <t>Bº sociedades equity</t>
  </si>
  <si>
    <t>Dividendo sociedades equity</t>
  </si>
  <si>
    <t>Act. Financiera Provisiones</t>
  </si>
  <si>
    <t>Deducib. Fiscal FC</t>
  </si>
  <si>
    <t>Sentencia Canon y atípicos</t>
  </si>
  <si>
    <t>Efectos tipos diferidos</t>
  </si>
  <si>
    <t>Sentencias Bono social y combustible nuclear</t>
  </si>
  <si>
    <t>FFO</t>
  </si>
  <si>
    <t>Pago de dividendos accionistas Ibe</t>
  </si>
  <si>
    <t>Inversiones Brutas</t>
  </si>
  <si>
    <t>Desinversiones</t>
  </si>
  <si>
    <t>Perímetro de consolidación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</si>
</sst>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mmm\-yyyy"/>
    <numFmt numFmtId="166" formatCode="0.0"/>
    <numFmt numFmtId="167" formatCode="#,###.0;\(#,###.0\)"/>
    <numFmt numFmtId="168" formatCode="#,###.0;\(\-#,###.0\)"/>
    <numFmt numFmtId="169" formatCode="_-* #,##0.00\ [$€]_-;\-* #,##0.00\ [$€]_-;_-* &quot;-&quot;??\ [$€]_-;_-@_-"/>
    <numFmt numFmtId="170" formatCode="[$-F800]dddd\,\ mmmm\ dd\,\ yyyy"/>
    <numFmt numFmtId="171" formatCode="#,##0.000"/>
    <numFmt numFmtId="172" formatCode="_-* #,##0\ _€_-;\-* #,##0\ _€_-;_-* &quot;-&quot;??\ _€_-;_-@_-"/>
    <numFmt numFmtId="173" formatCode="[$-C0A]mmm\-yy;@"/>
    <numFmt numFmtId="174" formatCode="\(0.0\);\(\-0.0\);&quot;-&quot;"/>
    <numFmt numFmtId="175" formatCode="#,##0.0;\(#,##0.0\);&quot;-&quot;"/>
  </numFmts>
  <fonts count="37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color theme="1"/>
      <name val="Arial"/>
      <family val="2"/>
    </font>
    <font>
      <sz val="12"/>
      <name val="TrueOptima"/>
    </font>
    <font>
      <b/>
      <i/>
      <sz val="14"/>
      <color rgb="FF008000"/>
      <name val="Calibri"/>
      <family val="2"/>
      <scheme val="minor"/>
    </font>
    <font>
      <b/>
      <i/>
      <sz val="14"/>
      <color indexed="55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8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17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9"/>
      <name val="Calibri"/>
      <family val="2"/>
      <scheme val="minor"/>
    </font>
    <font>
      <b/>
      <i/>
      <sz val="14"/>
      <color indexed="17"/>
      <name val="Calibri"/>
      <family val="2"/>
      <scheme val="minor"/>
    </font>
    <font>
      <sz val="8"/>
      <name val="Calibri"/>
      <family val="2"/>
      <scheme val="minor"/>
    </font>
    <font>
      <b/>
      <i/>
      <sz val="14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b/>
      <sz val="10"/>
      <color rgb="FF006600"/>
      <name val="Arial"/>
      <family val="2"/>
    </font>
    <font>
      <i/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rgb="FF008000"/>
      <name val="Arial"/>
      <family val="2"/>
    </font>
    <font>
      <sz val="10"/>
      <color indexed="8"/>
      <name val="Arial"/>
      <family val="2"/>
    </font>
    <font>
      <b/>
      <i/>
      <sz val="8"/>
      <name val="Calibri"/>
      <family val="2"/>
      <scheme val="minor"/>
    </font>
    <font>
      <sz val="11"/>
      <name val="Calibri"/>
      <family val="2"/>
    </font>
    <font>
      <sz val="10"/>
      <color theme="1"/>
      <name val="Times New Roman"/>
      <family val="1"/>
    </font>
    <font>
      <b/>
      <sz val="11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theme="0"/>
      </patternFill>
    </fill>
    <fill>
      <patternFill patternType="solid">
        <fgColor indexed="17"/>
        <bgColor theme="0"/>
      </patternFill>
    </fill>
    <fill>
      <patternFill patternType="solid">
        <fgColor rgb="FF00800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17"/>
        <bgColor indexed="64"/>
      </patternFill>
    </fill>
    <fill>
      <patternFill patternType="solid">
        <fgColor rgb="FF008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thin">
        <color auto="1"/>
      </top>
      <bottom/>
      <diagonal/>
    </border>
  </borders>
  <cellStyleXfs count="20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9" fontId="2" fillId="0" borderId="0"/>
    <xf numFmtId="44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70" fontId="5" fillId="0" borderId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9" fontId="2" fillId="0" borderId="0"/>
    <xf numFmtId="0" fontId="4" fillId="0" borderId="0"/>
    <xf numFmtId="43" fontId="2" fillId="0" borderId="0" applyFont="0" applyFill="0" applyBorder="0" applyAlignment="0" applyProtection="0"/>
  </cellStyleXfs>
  <cellXfs count="178">
    <xf numFmtId="0" fontId="0" fillId="0" borderId="0" xfId="0"/>
    <xf numFmtId="0" fontId="6" fillId="2" borderId="0" xfId="0" applyFont="1" applyFill="1" applyAlignment="1">
      <alignment horizontal="centerContinuous"/>
    </xf>
    <xf numFmtId="0" fontId="7" fillId="2" borderId="0" xfId="0" applyFont="1" applyFill="1" applyAlignment="1">
      <alignment horizontal="centerContinuous"/>
    </xf>
    <xf numFmtId="0" fontId="8" fillId="0" borderId="0" xfId="0" applyFont="1"/>
    <xf numFmtId="165" fontId="6" fillId="2" borderId="0" xfId="0" applyNumberFormat="1" applyFont="1" applyFill="1" applyAlignment="1">
      <alignment horizontal="centerContinuous"/>
    </xf>
    <xf numFmtId="0" fontId="9" fillId="0" borderId="0" xfId="2" applyFont="1"/>
    <xf numFmtId="171" fontId="9" fillId="0" borderId="0" xfId="2" applyNumberFormat="1" applyFont="1"/>
    <xf numFmtId="171" fontId="10" fillId="6" borderId="0" xfId="0" applyNumberFormat="1" applyFont="1" applyFill="1"/>
    <xf numFmtId="171" fontId="11" fillId="6" borderId="0" xfId="0" applyNumberFormat="1" applyFont="1" applyFill="1" applyAlignment="1">
      <alignment horizontal="right"/>
    </xf>
    <xf numFmtId="3" fontId="10" fillId="0" borderId="0" xfId="1" applyNumberFormat="1" applyFont="1" applyFill="1" applyBorder="1" applyAlignment="1"/>
    <xf numFmtId="0" fontId="14" fillId="0" borderId="0" xfId="0" applyFont="1"/>
    <xf numFmtId="0" fontId="6" fillId="0" borderId="0" xfId="0" applyFont="1" applyAlignment="1">
      <alignment horizontal="centerContinuous"/>
    </xf>
    <xf numFmtId="0" fontId="10" fillId="2" borderId="0" xfId="0" applyFont="1" applyFill="1"/>
    <xf numFmtId="166" fontId="10" fillId="2" borderId="0" xfId="0" applyNumberFormat="1" applyFont="1" applyFill="1"/>
    <xf numFmtId="10" fontId="10" fillId="2" borderId="0" xfId="3" applyNumberFormat="1" applyFont="1" applyFill="1"/>
    <xf numFmtId="0" fontId="15" fillId="2" borderId="0" xfId="0" applyFont="1" applyFill="1" applyAlignment="1">
      <alignment horizontal="right"/>
    </xf>
    <xf numFmtId="49" fontId="12" fillId="7" borderId="0" xfId="0" applyNumberFormat="1" applyFont="1" applyFill="1" applyAlignment="1">
      <alignment horizontal="center" vertical="center" wrapText="1"/>
    </xf>
    <xf numFmtId="167" fontId="13" fillId="6" borderId="0" xfId="0" applyNumberFormat="1" applyFont="1" applyFill="1" applyAlignment="1">
      <alignment horizontal="center" vertical="center"/>
    </xf>
    <xf numFmtId="167" fontId="10" fillId="6" borderId="0" xfId="0" applyNumberFormat="1" applyFont="1" applyFill="1" applyAlignment="1">
      <alignment horizontal="center" vertical="center"/>
    </xf>
    <xf numFmtId="168" fontId="12" fillId="7" borderId="0" xfId="0" applyNumberFormat="1" applyFont="1" applyFill="1" applyAlignment="1">
      <alignment horizontal="center" vertical="center"/>
    </xf>
    <xf numFmtId="167" fontId="17" fillId="6" borderId="0" xfId="0" applyNumberFormat="1" applyFont="1" applyFill="1" applyAlignment="1">
      <alignment horizontal="center" vertical="center"/>
    </xf>
    <xf numFmtId="166" fontId="17" fillId="6" borderId="0" xfId="0" applyNumberFormat="1" applyFont="1" applyFill="1" applyAlignment="1">
      <alignment horizontal="center" vertical="center"/>
    </xf>
    <xf numFmtId="167" fontId="12" fillId="7" borderId="0" xfId="0" applyNumberFormat="1" applyFont="1" applyFill="1" applyAlignment="1">
      <alignment horizontal="center" vertical="center"/>
    </xf>
    <xf numFmtId="0" fontId="18" fillId="2" borderId="0" xfId="0" applyFont="1" applyFill="1" applyAlignment="1">
      <alignment horizontal="centerContinuous"/>
    </xf>
    <xf numFmtId="0" fontId="18" fillId="2" borderId="0" xfId="0" applyFont="1" applyFill="1" applyAlignment="1">
      <alignment horizontal="center"/>
    </xf>
    <xf numFmtId="17" fontId="18" fillId="2" borderId="0" xfId="0" applyNumberFormat="1" applyFont="1" applyFill="1" applyAlignment="1">
      <alignment horizontal="center"/>
    </xf>
    <xf numFmtId="165" fontId="18" fillId="2" borderId="0" xfId="0" applyNumberFormat="1" applyFont="1" applyFill="1" applyAlignment="1">
      <alignment horizontal="center"/>
    </xf>
    <xf numFmtId="165" fontId="18" fillId="2" borderId="0" xfId="0" applyNumberFormat="1" applyFont="1" applyFill="1" applyAlignment="1">
      <alignment horizontal="centerContinuous"/>
    </xf>
    <xf numFmtId="0" fontId="8" fillId="0" borderId="0" xfId="0" applyFont="1" applyAlignment="1">
      <alignment horizontal="center"/>
    </xf>
    <xf numFmtId="0" fontId="13" fillId="0" borderId="0" xfId="0" applyFont="1"/>
    <xf numFmtId="0" fontId="16" fillId="4" borderId="0" xfId="0" applyFont="1" applyFill="1" applyAlignment="1">
      <alignment horizontal="center" vertical="center"/>
    </xf>
    <xf numFmtId="0" fontId="17" fillId="3" borderId="0" xfId="0" applyFont="1" applyFill="1" applyAlignment="1">
      <alignment vertical="center"/>
    </xf>
    <xf numFmtId="167" fontId="8" fillId="0" borderId="0" xfId="0" applyNumberFormat="1" applyFont="1"/>
    <xf numFmtId="0" fontId="16" fillId="4" borderId="0" xfId="0" applyFont="1" applyFill="1" applyAlignment="1">
      <alignment vertical="center"/>
    </xf>
    <xf numFmtId="0" fontId="19" fillId="3" borderId="0" xfId="0" applyFont="1" applyFill="1" applyAlignment="1">
      <alignment vertical="center"/>
    </xf>
    <xf numFmtId="165" fontId="18" fillId="2" borderId="0" xfId="0" quotePrefix="1" applyNumberFormat="1" applyFont="1" applyFill="1" applyAlignment="1">
      <alignment horizontal="center"/>
    </xf>
    <xf numFmtId="0" fontId="16" fillId="4" borderId="0" xfId="0" applyFont="1" applyFill="1" applyAlignment="1">
      <alignment horizontal="center" vertical="top"/>
    </xf>
    <xf numFmtId="165" fontId="20" fillId="0" borderId="0" xfId="0" applyNumberFormat="1" applyFont="1" applyAlignment="1">
      <alignment horizontal="left"/>
    </xf>
    <xf numFmtId="166" fontId="7" fillId="2" borderId="0" xfId="0" applyNumberFormat="1" applyFont="1" applyFill="1" applyAlignment="1">
      <alignment horizontal="centerContinuous"/>
    </xf>
    <xf numFmtId="166" fontId="13" fillId="2" borderId="0" xfId="0" applyNumberFormat="1" applyFont="1" applyFill="1"/>
    <xf numFmtId="10" fontId="13" fillId="2" borderId="0" xfId="3" applyNumberFormat="1" applyFont="1" applyFill="1"/>
    <xf numFmtId="49" fontId="21" fillId="4" borderId="0" xfId="0" quotePrefix="1" applyNumberFormat="1" applyFont="1" applyFill="1" applyAlignment="1">
      <alignment horizontal="center" vertical="center"/>
    </xf>
    <xf numFmtId="169" fontId="16" fillId="4" borderId="0" xfId="0" applyNumberFormat="1" applyFont="1" applyFill="1" applyAlignment="1">
      <alignment horizontal="center" vertical="center"/>
    </xf>
    <xf numFmtId="169" fontId="16" fillId="4" borderId="0" xfId="0" applyNumberFormat="1" applyFont="1" applyFill="1" applyAlignment="1">
      <alignment horizontal="center" vertical="center" wrapText="1"/>
    </xf>
    <xf numFmtId="0" fontId="17" fillId="3" borderId="2" xfId="0" applyFont="1" applyFill="1" applyBorder="1" applyAlignment="1">
      <alignment vertical="center"/>
    </xf>
    <xf numFmtId="0" fontId="16" fillId="4" borderId="2" xfId="0" applyFont="1" applyFill="1" applyBorder="1" applyAlignment="1">
      <alignment vertical="center"/>
    </xf>
    <xf numFmtId="0" fontId="19" fillId="3" borderId="2" xfId="0" applyFont="1" applyFill="1" applyBorder="1" applyAlignment="1">
      <alignment vertical="center"/>
    </xf>
    <xf numFmtId="0" fontId="16" fillId="4" borderId="3" xfId="0" applyFont="1" applyFill="1" applyBorder="1" applyAlignment="1">
      <alignment vertical="center"/>
    </xf>
    <xf numFmtId="0" fontId="17" fillId="3" borderId="0" xfId="0" applyFont="1" applyFill="1" applyAlignment="1">
      <alignment vertical="top"/>
    </xf>
    <xf numFmtId="0" fontId="16" fillId="4" borderId="0" xfId="0" applyFont="1" applyFill="1" applyAlignment="1">
      <alignment vertical="top"/>
    </xf>
    <xf numFmtId="0" fontId="17" fillId="3" borderId="0" xfId="0" applyFont="1" applyFill="1"/>
    <xf numFmtId="0" fontId="19" fillId="3" borderId="0" xfId="0" applyFont="1" applyFill="1"/>
    <xf numFmtId="3" fontId="22" fillId="0" borderId="0" xfId="1" applyNumberFormat="1" applyFont="1" applyFill="1" applyBorder="1" applyAlignment="1">
      <alignment horizontal="left" indent="2"/>
    </xf>
    <xf numFmtId="0" fontId="6" fillId="2" borderId="0" xfId="0" applyFont="1" applyFill="1" applyAlignment="1">
      <alignment horizontal="center"/>
    </xf>
    <xf numFmtId="2" fontId="16" fillId="4" borderId="0" xfId="0" quotePrefix="1" applyNumberFormat="1" applyFont="1" applyFill="1" applyAlignment="1">
      <alignment horizontal="center" vertical="center" wrapText="1"/>
    </xf>
    <xf numFmtId="0" fontId="25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3" fillId="4" borderId="0" xfId="0" applyFont="1" applyFill="1" applyAlignment="1">
      <alignment vertical="center"/>
    </xf>
    <xf numFmtId="0" fontId="26" fillId="3" borderId="0" xfId="0" applyFont="1" applyFill="1" applyAlignment="1">
      <alignment vertical="center"/>
    </xf>
    <xf numFmtId="0" fontId="25" fillId="3" borderId="1" xfId="0" applyFont="1" applyFill="1" applyBorder="1" applyAlignment="1">
      <alignment vertical="center"/>
    </xf>
    <xf numFmtId="14" fontId="25" fillId="3" borderId="0" xfId="0" applyNumberFormat="1" applyFont="1" applyFill="1" applyAlignment="1">
      <alignment vertical="center"/>
    </xf>
    <xf numFmtId="169" fontId="28" fillId="0" borderId="0" xfId="17" applyFont="1"/>
    <xf numFmtId="3" fontId="23" fillId="4" borderId="0" xfId="17" applyNumberFormat="1" applyFont="1" applyFill="1" applyAlignment="1">
      <alignment horizontal="center"/>
    </xf>
    <xf numFmtId="0" fontId="29" fillId="2" borderId="0" xfId="18" applyFont="1" applyFill="1" applyAlignment="1">
      <alignment horizontal="right"/>
    </xf>
    <xf numFmtId="0" fontId="23" fillId="4" borderId="0" xfId="17" applyNumberFormat="1" applyFont="1" applyFill="1" applyAlignment="1">
      <alignment horizontal="center"/>
    </xf>
    <xf numFmtId="3" fontId="30" fillId="4" borderId="0" xfId="17" applyNumberFormat="1" applyFont="1" applyFill="1" applyAlignment="1">
      <alignment horizontal="center"/>
    </xf>
    <xf numFmtId="3" fontId="25" fillId="0" borderId="0" xfId="1" applyNumberFormat="1" applyFont="1" applyFill="1" applyBorder="1" applyAlignment="1">
      <alignment horizontal="left"/>
    </xf>
    <xf numFmtId="3" fontId="4" fillId="0" borderId="0" xfId="18" applyNumberFormat="1"/>
    <xf numFmtId="3" fontId="31" fillId="8" borderId="0" xfId="1" applyNumberFormat="1" applyFont="1" applyFill="1" applyBorder="1" applyAlignment="1">
      <alignment horizontal="left"/>
    </xf>
    <xf numFmtId="172" fontId="27" fillId="9" borderId="0" xfId="19" applyNumberFormat="1" applyFont="1" applyFill="1" applyBorder="1" applyAlignment="1"/>
    <xf numFmtId="3" fontId="25" fillId="0" borderId="0" xfId="1" applyNumberFormat="1" applyFont="1" applyFill="1" applyBorder="1" applyAlignment="1">
      <alignment horizontal="left" indent="1"/>
    </xf>
    <xf numFmtId="172" fontId="25" fillId="0" borderId="0" xfId="19" applyNumberFormat="1" applyFont="1" applyFill="1" applyBorder="1" applyAlignment="1"/>
    <xf numFmtId="3" fontId="25" fillId="0" borderId="0" xfId="1" applyNumberFormat="1" applyFont="1" applyFill="1" applyBorder="1" applyAlignment="1"/>
    <xf numFmtId="3" fontId="2" fillId="0" borderId="0" xfId="1" applyNumberFormat="1" applyFont="1" applyFill="1" applyBorder="1" applyAlignment="1">
      <alignment horizontal="left" indent="2"/>
    </xf>
    <xf numFmtId="172" fontId="4" fillId="0" borderId="0" xfId="19" applyNumberFormat="1" applyFont="1"/>
    <xf numFmtId="172" fontId="27" fillId="0" borderId="0" xfId="19" applyNumberFormat="1" applyFont="1"/>
    <xf numFmtId="3" fontId="27" fillId="0" borderId="0" xfId="1" applyNumberFormat="1" applyFont="1" applyFill="1" applyBorder="1" applyAlignment="1">
      <alignment horizontal="left" indent="1"/>
    </xf>
    <xf numFmtId="172" fontId="4" fillId="0" borderId="0" xfId="19" applyNumberFormat="1" applyFont="1" applyFill="1"/>
    <xf numFmtId="0" fontId="4" fillId="0" borderId="0" xfId="18"/>
    <xf numFmtId="3" fontId="2" fillId="0" borderId="0" xfId="1" applyNumberFormat="1" applyFont="1" applyFill="1" applyBorder="1" applyAlignment="1"/>
    <xf numFmtId="3" fontId="27" fillId="8" borderId="0" xfId="1" applyNumberFormat="1" applyFont="1" applyFill="1" applyBorder="1" applyAlignment="1">
      <alignment horizontal="left"/>
    </xf>
    <xf numFmtId="172" fontId="27" fillId="0" borderId="0" xfId="19" applyNumberFormat="1" applyFont="1" applyFill="1" applyBorder="1" applyAlignment="1"/>
    <xf numFmtId="3" fontId="27" fillId="0" borderId="0" xfId="1" applyNumberFormat="1" applyFont="1" applyFill="1" applyBorder="1" applyAlignment="1">
      <alignment horizontal="left" indent="2"/>
    </xf>
    <xf numFmtId="169" fontId="23" fillId="4" borderId="0" xfId="17" applyFont="1" applyFill="1" applyAlignment="1">
      <alignment horizontal="center" vertical="center"/>
    </xf>
    <xf numFmtId="3" fontId="24" fillId="4" borderId="0" xfId="17" applyNumberFormat="1" applyFont="1" applyFill="1"/>
    <xf numFmtId="0" fontId="32" fillId="2" borderId="0" xfId="18" applyFont="1" applyFill="1"/>
    <xf numFmtId="3" fontId="32" fillId="2" borderId="0" xfId="18" applyNumberFormat="1" applyFont="1" applyFill="1"/>
    <xf numFmtId="172" fontId="27" fillId="8" borderId="0" xfId="19" applyNumberFormat="1" applyFont="1" applyFill="1" applyBorder="1" applyAlignment="1"/>
    <xf numFmtId="3" fontId="25" fillId="8" borderId="0" xfId="1" applyNumberFormat="1" applyFont="1" applyFill="1" applyBorder="1" applyAlignment="1">
      <alignment horizontal="left"/>
    </xf>
    <xf numFmtId="172" fontId="25" fillId="9" borderId="0" xfId="19" applyNumberFormat="1" applyFont="1" applyFill="1" applyBorder="1" applyAlignment="1"/>
    <xf numFmtId="172" fontId="8" fillId="0" borderId="0" xfId="0" applyNumberFormat="1" applyFont="1"/>
    <xf numFmtId="169" fontId="23" fillId="11" borderId="0" xfId="17" applyFont="1" applyFill="1" applyAlignment="1">
      <alignment horizontal="center" vertical="center"/>
    </xf>
    <xf numFmtId="3" fontId="24" fillId="11" borderId="0" xfId="17" applyNumberFormat="1" applyFont="1" applyFill="1"/>
    <xf numFmtId="172" fontId="8" fillId="10" borderId="0" xfId="0" applyNumberFormat="1" applyFont="1" applyFill="1"/>
    <xf numFmtId="0" fontId="8" fillId="10" borderId="0" xfId="0" applyFont="1" applyFill="1"/>
    <xf numFmtId="173" fontId="12" fillId="7" borderId="0" xfId="0" applyNumberFormat="1" applyFont="1" applyFill="1" applyAlignment="1">
      <alignment horizontal="center" vertical="center" wrapText="1"/>
    </xf>
    <xf numFmtId="173" fontId="16" fillId="4" borderId="0" xfId="0" quotePrefix="1" applyNumberFormat="1" applyFont="1" applyFill="1" applyAlignment="1">
      <alignment horizontal="center" vertical="center"/>
    </xf>
    <xf numFmtId="169" fontId="23" fillId="5" borderId="0" xfId="17" applyFont="1" applyFill="1" applyAlignment="1">
      <alignment horizontal="center" vertical="center"/>
    </xf>
    <xf numFmtId="3" fontId="24" fillId="5" borderId="0" xfId="17" applyNumberFormat="1" applyFont="1" applyFill="1"/>
    <xf numFmtId="169" fontId="12" fillId="7" borderId="5" xfId="0" applyNumberFormat="1" applyFont="1" applyFill="1" applyBorder="1" applyAlignment="1">
      <alignment horizontal="center" vertical="center"/>
    </xf>
    <xf numFmtId="169" fontId="12" fillId="7" borderId="5" xfId="0" applyNumberFormat="1" applyFont="1" applyFill="1" applyBorder="1" applyAlignment="1">
      <alignment horizontal="center" vertical="justify"/>
    </xf>
    <xf numFmtId="169" fontId="17" fillId="6" borderId="2" xfId="0" applyNumberFormat="1" applyFont="1" applyFill="1" applyBorder="1" applyAlignment="1">
      <alignment vertical="center"/>
    </xf>
    <xf numFmtId="169" fontId="12" fillId="7" borderId="2" xfId="0" applyNumberFormat="1" applyFont="1" applyFill="1" applyBorder="1" applyAlignment="1">
      <alignment vertical="center"/>
    </xf>
    <xf numFmtId="169" fontId="19" fillId="6" borderId="2" xfId="0" applyNumberFormat="1" applyFont="1" applyFill="1" applyBorder="1" applyAlignment="1">
      <alignment vertical="center"/>
    </xf>
    <xf numFmtId="173" fontId="16" fillId="4" borderId="4" xfId="0" applyNumberFormat="1" applyFont="1" applyFill="1" applyBorder="1" applyAlignment="1">
      <alignment horizontal="center" vertical="center" wrapText="1"/>
    </xf>
    <xf numFmtId="3" fontId="25" fillId="10" borderId="0" xfId="1" applyNumberFormat="1" applyFont="1" applyFill="1" applyBorder="1" applyAlignment="1">
      <alignment horizontal="left"/>
    </xf>
    <xf numFmtId="0" fontId="23" fillId="11" borderId="0" xfId="17" applyNumberFormat="1" applyFont="1" applyFill="1" applyAlignment="1">
      <alignment horizontal="center"/>
    </xf>
    <xf numFmtId="174" fontId="12" fillId="7" borderId="0" xfId="0" applyNumberFormat="1" applyFont="1" applyFill="1" applyAlignment="1">
      <alignment horizontal="center" vertical="center"/>
    </xf>
    <xf numFmtId="175" fontId="17" fillId="6" borderId="0" xfId="0" applyNumberFormat="1" applyFont="1" applyFill="1" applyAlignment="1">
      <alignment horizontal="center" vertical="center"/>
    </xf>
    <xf numFmtId="175" fontId="17" fillId="6" borderId="0" xfId="0" applyNumberFormat="1" applyFont="1" applyFill="1" applyAlignment="1">
      <alignment horizontal="center" vertical="top"/>
    </xf>
    <xf numFmtId="175" fontId="12" fillId="7" borderId="0" xfId="0" applyNumberFormat="1" applyFont="1" applyFill="1" applyAlignment="1">
      <alignment horizontal="center" vertical="center"/>
    </xf>
    <xf numFmtId="175" fontId="19" fillId="6" borderId="0" xfId="0" applyNumberFormat="1" applyFont="1" applyFill="1" applyAlignment="1">
      <alignment horizontal="center" vertical="center"/>
    </xf>
    <xf numFmtId="175" fontId="17" fillId="6" borderId="0" xfId="0" applyNumberFormat="1" applyFont="1" applyFill="1" applyAlignment="1">
      <alignment horizontal="center" vertical="justify"/>
    </xf>
    <xf numFmtId="175" fontId="12" fillId="7" borderId="0" xfId="0" applyNumberFormat="1" applyFont="1" applyFill="1" applyAlignment="1">
      <alignment horizontal="center" vertical="justify"/>
    </xf>
    <xf numFmtId="175" fontId="19" fillId="6" borderId="0" xfId="0" applyNumberFormat="1" applyFont="1" applyFill="1" applyAlignment="1">
      <alignment horizontal="center" vertical="justify"/>
    </xf>
    <xf numFmtId="3" fontId="17" fillId="0" borderId="0" xfId="1" applyNumberFormat="1" applyFont="1" applyFill="1" applyBorder="1" applyAlignment="1">
      <alignment horizontal="left" indent="2"/>
    </xf>
    <xf numFmtId="0" fontId="33" fillId="2" borderId="0" xfId="0" applyFont="1" applyFill="1"/>
    <xf numFmtId="0" fontId="16" fillId="12" borderId="0" xfId="0" applyFont="1" applyFill="1" applyAlignment="1">
      <alignment horizontal="center" vertical="center" wrapText="1"/>
    </xf>
    <xf numFmtId="0" fontId="16" fillId="10" borderId="0" xfId="0" applyFont="1" applyFill="1" applyAlignment="1">
      <alignment horizontal="center" wrapText="1"/>
    </xf>
    <xf numFmtId="0" fontId="13" fillId="2" borderId="0" xfId="0" applyFont="1" applyFill="1" applyAlignment="1">
      <alignment vertical="center"/>
    </xf>
    <xf numFmtId="167" fontId="13" fillId="2" borderId="0" xfId="0" applyNumberFormat="1" applyFont="1" applyFill="1" applyAlignment="1">
      <alignment horizontal="right" vertical="center"/>
    </xf>
    <xf numFmtId="0" fontId="13" fillId="10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167" fontId="10" fillId="2" borderId="0" xfId="0" applyNumberFormat="1" applyFont="1" applyFill="1" applyAlignment="1">
      <alignment horizontal="right" vertical="center"/>
    </xf>
    <xf numFmtId="0" fontId="10" fillId="10" borderId="0" xfId="0" applyFont="1" applyFill="1" applyAlignment="1">
      <alignment vertical="center"/>
    </xf>
    <xf numFmtId="0" fontId="16" fillId="12" borderId="0" xfId="0" applyFont="1" applyFill="1" applyAlignment="1">
      <alignment vertical="center"/>
    </xf>
    <xf numFmtId="168" fontId="16" fillId="12" borderId="0" xfId="0" applyNumberFormat="1" applyFont="1" applyFill="1" applyAlignment="1">
      <alignment horizontal="right" vertical="center"/>
    </xf>
    <xf numFmtId="0" fontId="16" fillId="10" borderId="0" xfId="0" applyFont="1" applyFill="1" applyAlignment="1">
      <alignment vertical="center"/>
    </xf>
    <xf numFmtId="167" fontId="13" fillId="10" borderId="0" xfId="0" applyNumberFormat="1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167" fontId="17" fillId="10" borderId="0" xfId="0" applyNumberFormat="1" applyFont="1" applyFill="1" applyAlignment="1">
      <alignment horizontal="right" vertical="center"/>
    </xf>
    <xf numFmtId="166" fontId="17" fillId="10" borderId="0" xfId="0" applyNumberFormat="1" applyFont="1" applyFill="1" applyAlignment="1">
      <alignment vertical="center"/>
    </xf>
    <xf numFmtId="0" fontId="13" fillId="2" borderId="1" xfId="0" applyFont="1" applyFill="1" applyBorder="1" applyAlignment="1">
      <alignment vertical="center"/>
    </xf>
    <xf numFmtId="167" fontId="13" fillId="10" borderId="1" xfId="0" applyNumberFormat="1" applyFont="1" applyFill="1" applyBorder="1" applyAlignment="1">
      <alignment horizontal="right" vertical="center"/>
    </xf>
    <xf numFmtId="167" fontId="16" fillId="12" borderId="0" xfId="0" applyNumberFormat="1" applyFont="1" applyFill="1" applyAlignment="1">
      <alignment horizontal="right" vertical="center"/>
    </xf>
    <xf numFmtId="167" fontId="10" fillId="10" borderId="0" xfId="0" applyNumberFormat="1" applyFont="1" applyFill="1" applyAlignment="1">
      <alignment horizontal="right" vertical="center"/>
    </xf>
    <xf numFmtId="0" fontId="13" fillId="2" borderId="0" xfId="0" applyFont="1" applyFill="1"/>
    <xf numFmtId="167" fontId="13" fillId="2" borderId="1" xfId="0" applyNumberFormat="1" applyFont="1" applyFill="1" applyBorder="1" applyAlignment="1">
      <alignment horizontal="right" vertical="center"/>
    </xf>
    <xf numFmtId="14" fontId="13" fillId="2" borderId="0" xfId="0" applyNumberFormat="1" applyFont="1" applyFill="1" applyAlignment="1">
      <alignment vertical="center"/>
    </xf>
    <xf numFmtId="3" fontId="8" fillId="0" borderId="0" xfId="0" applyNumberFormat="1" applyFont="1"/>
    <xf numFmtId="0" fontId="34" fillId="0" borderId="0" xfId="0" applyFont="1" applyAlignment="1">
      <alignment vertical="center"/>
    </xf>
    <xf numFmtId="0" fontId="24" fillId="13" borderId="0" xfId="0" applyFont="1" applyFill="1" applyAlignment="1">
      <alignment vertical="center"/>
    </xf>
    <xf numFmtId="0" fontId="35" fillId="0" borderId="0" xfId="0" applyFont="1"/>
    <xf numFmtId="167" fontId="17" fillId="3" borderId="0" xfId="0" applyNumberFormat="1" applyFont="1" applyFill="1" applyAlignment="1">
      <alignment horizontal="center" vertical="center"/>
    </xf>
    <xf numFmtId="168" fontId="16" fillId="4" borderId="0" xfId="0" applyNumberFormat="1" applyFont="1" applyFill="1" applyAlignment="1">
      <alignment horizontal="center" vertical="center"/>
    </xf>
    <xf numFmtId="167" fontId="36" fillId="5" borderId="0" xfId="0" applyNumberFormat="1" applyFont="1" applyFill="1" applyAlignment="1">
      <alignment horizontal="center" vertical="center"/>
    </xf>
    <xf numFmtId="167" fontId="19" fillId="3" borderId="0" xfId="0" applyNumberFormat="1" applyFont="1" applyFill="1" applyAlignment="1">
      <alignment horizontal="center" vertical="center"/>
    </xf>
    <xf numFmtId="167" fontId="16" fillId="4" borderId="0" xfId="0" applyNumberFormat="1" applyFont="1" applyFill="1" applyAlignment="1">
      <alignment horizontal="center" vertical="center"/>
    </xf>
    <xf numFmtId="0" fontId="23" fillId="12" borderId="0" xfId="0" applyFont="1" applyFill="1" applyAlignment="1">
      <alignment horizontal="center" wrapText="1"/>
    </xf>
    <xf numFmtId="167" fontId="25" fillId="2" borderId="0" xfId="0" applyNumberFormat="1" applyFont="1" applyFill="1" applyAlignment="1">
      <alignment horizontal="right" vertical="center"/>
    </xf>
    <xf numFmtId="167" fontId="2" fillId="2" borderId="0" xfId="0" applyNumberFormat="1" applyFont="1" applyFill="1" applyAlignment="1">
      <alignment horizontal="right" vertical="center"/>
    </xf>
    <xf numFmtId="168" fontId="23" fillId="12" borderId="0" xfId="0" applyNumberFormat="1" applyFont="1" applyFill="1" applyAlignment="1">
      <alignment horizontal="right" vertical="center"/>
    </xf>
    <xf numFmtId="167" fontId="25" fillId="10" borderId="0" xfId="0" applyNumberFormat="1" applyFont="1" applyFill="1" applyAlignment="1">
      <alignment horizontal="right" vertical="center"/>
    </xf>
    <xf numFmtId="167" fontId="26" fillId="10" borderId="0" xfId="0" applyNumberFormat="1" applyFont="1" applyFill="1" applyAlignment="1">
      <alignment horizontal="right" vertical="center"/>
    </xf>
    <xf numFmtId="166" fontId="26" fillId="10" borderId="0" xfId="0" applyNumberFormat="1" applyFont="1" applyFill="1" applyAlignment="1">
      <alignment vertical="center"/>
    </xf>
    <xf numFmtId="167" fontId="25" fillId="10" borderId="1" xfId="0" applyNumberFormat="1" applyFont="1" applyFill="1" applyBorder="1" applyAlignment="1">
      <alignment horizontal="right" vertical="center"/>
    </xf>
    <xf numFmtId="167" fontId="23" fillId="12" borderId="0" xfId="0" applyNumberFormat="1" applyFont="1" applyFill="1" applyAlignment="1">
      <alignment horizontal="right" vertical="center"/>
    </xf>
    <xf numFmtId="167" fontId="2" fillId="10" borderId="0" xfId="0" applyNumberFormat="1" applyFont="1" applyFill="1" applyAlignment="1">
      <alignment horizontal="right" vertical="center"/>
    </xf>
    <xf numFmtId="167" fontId="26" fillId="2" borderId="0" xfId="0" applyNumberFormat="1" applyFont="1" applyFill="1" applyAlignment="1">
      <alignment horizontal="right" vertical="center"/>
    </xf>
    <xf numFmtId="166" fontId="26" fillId="2" borderId="0" xfId="0" applyNumberFormat="1" applyFont="1" applyFill="1" applyAlignment="1">
      <alignment vertical="center"/>
    </xf>
    <xf numFmtId="167" fontId="25" fillId="2" borderId="1" xfId="0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horizontal="center" vertical="center"/>
    </xf>
    <xf numFmtId="3" fontId="24" fillId="13" borderId="0" xfId="0" applyNumberFormat="1" applyFont="1" applyFill="1" applyAlignment="1">
      <alignment horizontal="center" vertical="center"/>
    </xf>
    <xf numFmtId="3" fontId="27" fillId="9" borderId="0" xfId="1" applyNumberFormat="1" applyFont="1" applyFill="1" applyBorder="1" applyAlignment="1">
      <alignment horizontal="right"/>
    </xf>
    <xf numFmtId="3" fontId="25" fillId="0" borderId="0" xfId="1" applyNumberFormat="1" applyFont="1" applyFill="1" applyBorder="1" applyAlignment="1">
      <alignment horizontal="right"/>
    </xf>
    <xf numFmtId="0" fontId="4" fillId="0" borderId="0" xfId="18" applyAlignment="1">
      <alignment horizontal="right"/>
    </xf>
    <xf numFmtId="3" fontId="27" fillId="0" borderId="0" xfId="1" applyNumberFormat="1" applyFont="1" applyFill="1" applyBorder="1" applyAlignment="1">
      <alignment horizontal="right"/>
    </xf>
    <xf numFmtId="3" fontId="4" fillId="0" borderId="0" xfId="1" applyNumberFormat="1" applyFon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right"/>
    </xf>
    <xf numFmtId="3" fontId="24" fillId="5" borderId="0" xfId="17" applyNumberFormat="1" applyFont="1" applyFill="1" applyAlignment="1">
      <alignment horizontal="right"/>
    </xf>
    <xf numFmtId="3" fontId="24" fillId="11" borderId="0" xfId="17" applyNumberFormat="1" applyFont="1" applyFill="1" applyAlignment="1">
      <alignment horizontal="right"/>
    </xf>
    <xf numFmtId="3" fontId="32" fillId="2" borderId="0" xfId="18" applyNumberFormat="1" applyFont="1" applyFill="1" applyAlignment="1">
      <alignment horizontal="right"/>
    </xf>
    <xf numFmtId="3" fontId="23" fillId="4" borderId="0" xfId="17" applyNumberFormat="1" applyFont="1" applyFill="1" applyAlignment="1">
      <alignment horizontal="right"/>
    </xf>
    <xf numFmtId="3" fontId="30" fillId="4" borderId="0" xfId="17" applyNumberFormat="1" applyFont="1" applyFill="1" applyAlignment="1">
      <alignment horizontal="right"/>
    </xf>
    <xf numFmtId="3" fontId="30" fillId="11" borderId="0" xfId="17" applyNumberFormat="1" applyFont="1" applyFill="1" applyAlignment="1">
      <alignment horizontal="right"/>
    </xf>
    <xf numFmtId="3" fontId="27" fillId="8" borderId="0" xfId="1" applyNumberFormat="1" applyFont="1" applyFill="1" applyBorder="1" applyAlignment="1">
      <alignment horizontal="right"/>
    </xf>
    <xf numFmtId="3" fontId="25" fillId="9" borderId="0" xfId="1" applyNumberFormat="1" applyFont="1" applyFill="1" applyBorder="1" applyAlignment="1">
      <alignment horizontal="right"/>
    </xf>
    <xf numFmtId="3" fontId="24" fillId="4" borderId="0" xfId="17" applyNumberFormat="1" applyFont="1" applyFill="1" applyAlignment="1">
      <alignment horizontal="right"/>
    </xf>
  </cellXfs>
  <cellStyles count="20">
    <cellStyle name="=C:\WINNT\SYSTEM32\COMMAND.COM" xfId="12" xr:uid="{00000000-0005-0000-0000-000000000000}"/>
    <cellStyle name="=C:\WINNT\SYSTEM32\COMMAND.COM 2" xfId="1" xr:uid="{00000000-0005-0000-0000-000001000000}"/>
    <cellStyle name="Comma 39" xfId="16" xr:uid="{7676DFFD-97F2-47DE-A702-EBE8A31EC888}"/>
    <cellStyle name="Comma 40" xfId="19" xr:uid="{FF114B96-633D-44FA-975A-E42C70220115}"/>
    <cellStyle name="Euro" xfId="7" xr:uid="{00000000-0005-0000-0000-000002000000}"/>
    <cellStyle name="Millares 2" xfId="5" xr:uid="{00000000-0005-0000-0000-000003000000}"/>
    <cellStyle name="Normal" xfId="0" builtinId="0"/>
    <cellStyle name="Normal 114" xfId="15" xr:uid="{FAFD34A9-ECA5-4CA6-998F-1FAA2780ECCC}"/>
    <cellStyle name="Normal 115" xfId="17" xr:uid="{415DBB16-4BCC-40D1-8C4D-80B6CABF79CF}"/>
    <cellStyle name="Normal 2" xfId="8" xr:uid="{00000000-0005-0000-0000-000005000000}"/>
    <cellStyle name="Normal 3" xfId="10" xr:uid="{00000000-0005-0000-0000-000006000000}"/>
    <cellStyle name="Normal 4" xfId="13" xr:uid="{00000000-0005-0000-0000-000007000000}"/>
    <cellStyle name="Normal 5" xfId="2" xr:uid="{00000000-0005-0000-0000-000008000000}"/>
    <cellStyle name="Normal 5 18" xfId="18" xr:uid="{06C0A16F-D6C1-4588-A505-2FCD8D3B6529}"/>
    <cellStyle name="Normal 5 2" xfId="11" xr:uid="{00000000-0005-0000-0000-000009000000}"/>
    <cellStyle name="Normal 6" xfId="6" xr:uid="{00000000-0005-0000-0000-00000A000000}"/>
    <cellStyle name="Porcentaje" xfId="3" builtinId="5"/>
    <cellStyle name="Porcentaje 2" xfId="14" xr:uid="{00000000-0005-0000-0000-00000C000000}"/>
    <cellStyle name="Porcentual 2" xfId="9" xr:uid="{00000000-0005-0000-0000-00000D000000}"/>
    <cellStyle name="Porcentual 3" xfId="4" xr:uid="{00000000-0005-0000-0000-00000E000000}"/>
  </cellStyles>
  <dxfs count="0"/>
  <tableStyles count="1" defaultTableStyle="TableStyleMedium9" defaultPivotStyle="PivotStyleLight16">
    <tableStyle name="Invisible" pivot="0" table="0" count="0" xr9:uid="{FC6403BC-4977-458F-A020-D57F839A9F0C}"/>
  </tableStyles>
  <colors>
    <mruColors>
      <color rgb="FF008000"/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104775</xdr:rowOff>
    </xdr:from>
    <xdr:to>
      <xdr:col>0</xdr:col>
      <xdr:colOff>1390650</xdr:colOff>
      <xdr:row>4</xdr:row>
      <xdr:rowOff>57150</xdr:rowOff>
    </xdr:to>
    <xdr:pic>
      <xdr:nvPicPr>
        <xdr:cNvPr id="7395" name="Picture 10">
          <a:extLst>
            <a:ext uri="{FF2B5EF4-FFF2-40B4-BE49-F238E27FC236}">
              <a16:creationId xmlns:a16="http://schemas.microsoft.com/office/drawing/2014/main" id="{00000000-0008-0000-0000-0000E3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104775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28575</xdr:rowOff>
    </xdr:from>
    <xdr:to>
      <xdr:col>0</xdr:col>
      <xdr:colOff>1447800</xdr:colOff>
      <xdr:row>3</xdr:row>
      <xdr:rowOff>142875</xdr:rowOff>
    </xdr:to>
    <xdr:pic>
      <xdr:nvPicPr>
        <xdr:cNvPr id="1252" name="Picture 10">
          <a:extLst>
            <a:ext uri="{FF2B5EF4-FFF2-40B4-BE49-F238E27FC236}">
              <a16:creationId xmlns:a16="http://schemas.microsoft.com/office/drawing/2014/main" id="{00000000-0008-0000-0100-0000E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8575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114300</xdr:rowOff>
    </xdr:to>
    <xdr:pic>
      <xdr:nvPicPr>
        <xdr:cNvPr id="3300" name="Picture 10">
          <a:extLst>
            <a:ext uri="{FF2B5EF4-FFF2-40B4-BE49-F238E27FC236}">
              <a16:creationId xmlns:a16="http://schemas.microsoft.com/office/drawing/2014/main" id="{00000000-0008-0000-0200-0000E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114300</xdr:rowOff>
    </xdr:to>
    <xdr:pic>
      <xdr:nvPicPr>
        <xdr:cNvPr id="11333" name="Picture 10">
          <a:extLst>
            <a:ext uri="{FF2B5EF4-FFF2-40B4-BE49-F238E27FC236}">
              <a16:creationId xmlns:a16="http://schemas.microsoft.com/office/drawing/2014/main" id="{00000000-0008-0000-0300-000045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114300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060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104775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5CA4C071-2081-4AD2-A839-DBEE9E31E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28575</xdr:rowOff>
    </xdr:from>
    <xdr:to>
      <xdr:col>0</xdr:col>
      <xdr:colOff>1447800</xdr:colOff>
      <xdr:row>3</xdr:row>
      <xdr:rowOff>142875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6892D5DB-9F77-456A-9740-EA0B4BDF9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8575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114300</xdr:rowOff>
    </xdr:to>
    <xdr:pic>
      <xdr:nvPicPr>
        <xdr:cNvPr id="6372" name="Picture 10">
          <a:extLst>
            <a:ext uri="{FF2B5EF4-FFF2-40B4-BE49-F238E27FC236}">
              <a16:creationId xmlns:a16="http://schemas.microsoft.com/office/drawing/2014/main" id="{00000000-0008-0000-0600-0000E4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I98"/>
  <sheetViews>
    <sheetView showGridLines="0" tabSelected="1" zoomScale="85" zoomScaleNormal="85" workbookViewId="0">
      <selection activeCell="D14" sqref="D14:D96"/>
    </sheetView>
  </sheetViews>
  <sheetFormatPr baseColWidth="10" defaultColWidth="11.33203125" defaultRowHeight="14"/>
  <cols>
    <col min="1" max="1" width="72.5" style="3" bestFit="1" customWidth="1"/>
    <col min="2" max="2" width="12.33203125" style="3" customWidth="1"/>
    <col min="3" max="3" width="11.33203125" style="3" customWidth="1"/>
    <col min="4" max="16384" width="11.33203125" style="3"/>
  </cols>
  <sheetData>
    <row r="5" spans="1:7" ht="19">
      <c r="A5" s="1" t="s">
        <v>14</v>
      </c>
      <c r="B5" s="1"/>
      <c r="C5" s="2"/>
      <c r="D5" s="2"/>
    </row>
    <row r="6" spans="1:7" ht="19">
      <c r="A6" s="4">
        <v>45291</v>
      </c>
      <c r="B6" s="1"/>
      <c r="C6" s="2"/>
      <c r="D6" s="2"/>
    </row>
    <row r="7" spans="1:7" ht="19">
      <c r="A7" s="1" t="s">
        <v>68</v>
      </c>
      <c r="B7" s="1"/>
      <c r="C7" s="2"/>
      <c r="D7" s="2"/>
    </row>
    <row r="8" spans="1:7">
      <c r="A8" s="5"/>
      <c r="B8" s="6"/>
      <c r="C8" s="6"/>
      <c r="D8" s="6"/>
    </row>
    <row r="9" spans="1:7">
      <c r="A9" s="5"/>
      <c r="B9" s="7"/>
      <c r="C9" s="7"/>
    </row>
    <row r="10" spans="1:7">
      <c r="A10" s="5"/>
      <c r="B10" s="7"/>
      <c r="C10" s="7"/>
      <c r="D10" s="8" t="s">
        <v>70</v>
      </c>
    </row>
    <row r="11" spans="1:7">
      <c r="A11" s="61" t="s">
        <v>83</v>
      </c>
      <c r="B11" s="62" t="s">
        <v>130</v>
      </c>
      <c r="C11" s="62" t="s">
        <v>130</v>
      </c>
      <c r="D11" s="62" t="s">
        <v>15</v>
      </c>
    </row>
    <row r="12" spans="1:7">
      <c r="A12" s="63"/>
      <c r="B12" s="64">
        <v>2023</v>
      </c>
      <c r="C12" s="64">
        <v>2022</v>
      </c>
      <c r="D12" s="65"/>
    </row>
    <row r="13" spans="1:7">
      <c r="A13" s="66"/>
      <c r="B13" s="67"/>
      <c r="C13" s="67"/>
      <c r="D13" s="67"/>
    </row>
    <row r="14" spans="1:7">
      <c r="A14" s="68" t="s">
        <v>45</v>
      </c>
      <c r="B14" s="69">
        <v>126970.10729807559</v>
      </c>
      <c r="C14" s="69">
        <v>126889.02500641211</v>
      </c>
      <c r="D14" s="163">
        <v>81.082291663478827</v>
      </c>
      <c r="E14" s="90"/>
      <c r="F14"/>
      <c r="G14"/>
    </row>
    <row r="15" spans="1:7">
      <c r="A15" s="70" t="s">
        <v>46</v>
      </c>
      <c r="B15" s="71">
        <v>20254.799274754074</v>
      </c>
      <c r="C15" s="71">
        <v>20118.164049347553</v>
      </c>
      <c r="D15" s="164">
        <v>136.63522540652048</v>
      </c>
      <c r="F15"/>
      <c r="G15"/>
    </row>
    <row r="16" spans="1:7">
      <c r="A16" s="73" t="s">
        <v>98</v>
      </c>
      <c r="B16" s="74">
        <v>8375.4728101226247</v>
      </c>
      <c r="C16" s="74">
        <v>8189.2219751592911</v>
      </c>
      <c r="D16" s="164">
        <v>186.25083496333355</v>
      </c>
      <c r="F16"/>
      <c r="G16"/>
    </row>
    <row r="17" spans="1:7">
      <c r="A17" s="73" t="s">
        <v>99</v>
      </c>
      <c r="B17" s="74">
        <v>11879.326464631449</v>
      </c>
      <c r="C17" s="74">
        <v>11928.942074188262</v>
      </c>
      <c r="D17" s="164">
        <v>-49.61560955681307</v>
      </c>
      <c r="F17"/>
      <c r="G17"/>
    </row>
    <row r="18" spans="1:7">
      <c r="A18" s="70" t="s">
        <v>47</v>
      </c>
      <c r="B18" s="71">
        <v>430.72786747299995</v>
      </c>
      <c r="C18" s="71">
        <v>306.79071841932</v>
      </c>
      <c r="D18" s="164">
        <v>123.93714905367995</v>
      </c>
      <c r="F18"/>
      <c r="G18"/>
    </row>
    <row r="19" spans="1:7">
      <c r="A19" s="70" t="s">
        <v>48</v>
      </c>
      <c r="B19" s="71">
        <v>87821.136277559053</v>
      </c>
      <c r="C19" s="71">
        <v>86326.322943474122</v>
      </c>
      <c r="D19" s="164">
        <v>1494.8133340849308</v>
      </c>
      <c r="F19"/>
      <c r="G19"/>
    </row>
    <row r="20" spans="1:7">
      <c r="A20" s="73" t="s">
        <v>100</v>
      </c>
      <c r="B20" s="74">
        <v>73466.314408381018</v>
      </c>
      <c r="C20" s="74">
        <v>74812.880029618886</v>
      </c>
      <c r="D20" s="164">
        <v>-1346.5656212378672</v>
      </c>
      <c r="F20"/>
      <c r="G20"/>
    </row>
    <row r="21" spans="1:7">
      <c r="A21" s="73" t="s">
        <v>101</v>
      </c>
      <c r="B21" s="74">
        <v>14354.821869178042</v>
      </c>
      <c r="C21" s="74">
        <v>11513.442913855244</v>
      </c>
      <c r="D21" s="164">
        <v>2841.378955322798</v>
      </c>
      <c r="F21"/>
      <c r="G21"/>
    </row>
    <row r="22" spans="1:7">
      <c r="A22" s="70" t="s">
        <v>102</v>
      </c>
      <c r="B22" s="75">
        <v>2488.2148868454897</v>
      </c>
      <c r="C22" s="75">
        <v>2370.4201580144631</v>
      </c>
      <c r="D22" s="164">
        <v>117.79472883102653</v>
      </c>
      <c r="F22"/>
      <c r="G22"/>
    </row>
    <row r="23" spans="1:7">
      <c r="A23" s="70" t="s">
        <v>49</v>
      </c>
      <c r="B23" s="71">
        <v>9739.8054726777027</v>
      </c>
      <c r="C23" s="71">
        <v>10649.645450952448</v>
      </c>
      <c r="D23" s="164">
        <v>-909.83997827474559</v>
      </c>
      <c r="F23"/>
      <c r="G23"/>
    </row>
    <row r="24" spans="1:7">
      <c r="A24" s="73" t="s">
        <v>103</v>
      </c>
      <c r="B24" s="74">
        <v>1306.1389032655588</v>
      </c>
      <c r="C24" s="74">
        <v>999.45037807085839</v>
      </c>
      <c r="D24" s="164">
        <v>306.68852519470045</v>
      </c>
      <c r="F24"/>
      <c r="G24"/>
    </row>
    <row r="25" spans="1:7">
      <c r="A25" s="73" t="s">
        <v>104</v>
      </c>
      <c r="B25" s="74">
        <v>29.329175899945902</v>
      </c>
      <c r="C25" s="74">
        <v>32.327315169510605</v>
      </c>
      <c r="D25" s="164">
        <v>-2.9981392695647031</v>
      </c>
      <c r="F25"/>
      <c r="G25"/>
    </row>
    <row r="26" spans="1:7">
      <c r="A26" s="73" t="s">
        <v>105</v>
      </c>
      <c r="B26" s="74">
        <v>7207.63979253456</v>
      </c>
      <c r="C26" s="74">
        <v>5957.1697790918679</v>
      </c>
      <c r="D26" s="164">
        <v>1250.4700134426921</v>
      </c>
      <c r="F26"/>
      <c r="G26"/>
    </row>
    <row r="27" spans="1:7">
      <c r="A27" s="73" t="s">
        <v>92</v>
      </c>
      <c r="B27" s="74">
        <v>1196.6976009776367</v>
      </c>
      <c r="C27" s="74">
        <v>3660.697978620211</v>
      </c>
      <c r="D27" s="164">
        <v>-2464.0003776425742</v>
      </c>
      <c r="F27"/>
      <c r="G27"/>
    </row>
    <row r="28" spans="1:7">
      <c r="A28" s="70" t="s">
        <v>86</v>
      </c>
      <c r="B28" s="75">
        <v>3343.3796836289398</v>
      </c>
      <c r="C28" s="75">
        <v>4614.203675405849</v>
      </c>
      <c r="D28" s="164">
        <v>-1270.8239917769092</v>
      </c>
      <c r="F28"/>
      <c r="G28"/>
    </row>
    <row r="29" spans="1:7">
      <c r="A29" s="70" t="s">
        <v>55</v>
      </c>
      <c r="B29" s="75">
        <v>883.15575899066312</v>
      </c>
      <c r="C29" s="75">
        <v>736.444177723454</v>
      </c>
      <c r="D29" s="164">
        <v>146.71158126720911</v>
      </c>
      <c r="F29"/>
      <c r="G29"/>
    </row>
    <row r="30" spans="1:7">
      <c r="A30" s="70" t="s">
        <v>50</v>
      </c>
      <c r="B30" s="75">
        <v>2008.8880761466664</v>
      </c>
      <c r="C30" s="75">
        <v>1767.0338330748957</v>
      </c>
      <c r="D30" s="164">
        <v>241.85424307177072</v>
      </c>
      <c r="F30"/>
      <c r="G30"/>
    </row>
    <row r="31" spans="1:7">
      <c r="A31" s="76"/>
      <c r="B31" s="77"/>
      <c r="C31" s="77"/>
      <c r="D31" s="165"/>
    </row>
    <row r="32" spans="1:7">
      <c r="A32" s="80" t="s">
        <v>51</v>
      </c>
      <c r="B32" s="69">
        <v>23062.51112339431</v>
      </c>
      <c r="C32" s="69">
        <v>23225.368960483105</v>
      </c>
      <c r="D32" s="163">
        <v>-162.85783708879535</v>
      </c>
      <c r="E32" s="90"/>
      <c r="F32"/>
      <c r="G32" s="90"/>
    </row>
    <row r="33" spans="1:7">
      <c r="A33" s="70" t="s">
        <v>121</v>
      </c>
      <c r="B33" s="75">
        <v>4718.5283342387202</v>
      </c>
      <c r="C33" s="75">
        <v>166.39536980953832</v>
      </c>
      <c r="D33" s="166">
        <v>4552.1329644291818</v>
      </c>
      <c r="F33"/>
    </row>
    <row r="34" spans="1:7">
      <c r="A34" s="70" t="s">
        <v>52</v>
      </c>
      <c r="B34" s="75">
        <v>278.43273095957397</v>
      </c>
      <c r="C34" s="75">
        <v>259.21630153291795</v>
      </c>
      <c r="D34" s="166">
        <v>19.21642942665602</v>
      </c>
      <c r="F34"/>
    </row>
    <row r="35" spans="1:7">
      <c r="A35" s="70" t="s">
        <v>53</v>
      </c>
      <c r="B35" s="75">
        <v>2550.0866514889226</v>
      </c>
      <c r="C35" s="75">
        <v>2158.7501392586446</v>
      </c>
      <c r="D35" s="166">
        <v>391.336512230278</v>
      </c>
      <c r="F35"/>
    </row>
    <row r="36" spans="1:7">
      <c r="A36" s="70" t="s">
        <v>87</v>
      </c>
      <c r="B36" s="81">
        <v>10039.142148010505</v>
      </c>
      <c r="C36" s="81">
        <v>11220.330574369631</v>
      </c>
      <c r="D36" s="166">
        <v>-1181.1884263591255</v>
      </c>
      <c r="F36"/>
    </row>
    <row r="37" spans="1:7">
      <c r="A37" s="73" t="s">
        <v>106</v>
      </c>
      <c r="B37" s="74">
        <v>351.05210219159108</v>
      </c>
      <c r="C37" s="74">
        <v>452.58600111423999</v>
      </c>
      <c r="D37" s="167">
        <v>-101.53389892264892</v>
      </c>
      <c r="F37"/>
    </row>
    <row r="38" spans="1:7">
      <c r="A38" s="73" t="s">
        <v>107</v>
      </c>
      <c r="B38" s="74">
        <v>781.8517570276199</v>
      </c>
      <c r="C38" s="74">
        <v>898.35001359321109</v>
      </c>
      <c r="D38" s="167">
        <v>-116.49825656559119</v>
      </c>
      <c r="F38"/>
    </row>
    <row r="39" spans="1:7">
      <c r="A39" s="73" t="s">
        <v>108</v>
      </c>
      <c r="B39" s="74">
        <v>8906.2382887912936</v>
      </c>
      <c r="C39" s="74">
        <v>9869.3945596621797</v>
      </c>
      <c r="D39" s="167">
        <v>-963.15627087088615</v>
      </c>
      <c r="F39"/>
    </row>
    <row r="40" spans="1:7">
      <c r="A40" s="70" t="s">
        <v>54</v>
      </c>
      <c r="B40" s="81">
        <v>2457.0167062667315</v>
      </c>
      <c r="C40" s="81">
        <v>4812.8612006002868</v>
      </c>
      <c r="D40" s="166">
        <v>-2355.8444943335553</v>
      </c>
      <c r="F40"/>
    </row>
    <row r="41" spans="1:7">
      <c r="A41" s="73" t="s">
        <v>109</v>
      </c>
      <c r="B41" s="74">
        <v>1679.0136424628188</v>
      </c>
      <c r="C41" s="74">
        <v>2963.7700538377794</v>
      </c>
      <c r="D41" s="167">
        <v>-1284.7564113749606</v>
      </c>
      <c r="F41"/>
    </row>
    <row r="42" spans="1:7">
      <c r="A42" s="73" t="s">
        <v>92</v>
      </c>
      <c r="B42" s="74">
        <v>778.00306380391248</v>
      </c>
      <c r="C42" s="74">
        <v>1849.0911467625076</v>
      </c>
      <c r="D42" s="167">
        <v>-1071.0880829585951</v>
      </c>
      <c r="F42"/>
    </row>
    <row r="43" spans="1:7">
      <c r="A43" s="70" t="s">
        <v>66</v>
      </c>
      <c r="B43" s="75">
        <v>3019.3045524298564</v>
      </c>
      <c r="C43" s="75">
        <v>4607.8153749120856</v>
      </c>
      <c r="D43" s="166">
        <v>-1588.5108224822293</v>
      </c>
      <c r="F43"/>
    </row>
    <row r="44" spans="1:7">
      <c r="A44" s="70"/>
      <c r="B44" s="79"/>
      <c r="C44" s="79"/>
      <c r="D44" s="168"/>
    </row>
    <row r="45" spans="1:7">
      <c r="A45" s="97" t="s">
        <v>16</v>
      </c>
      <c r="B45" s="98">
        <f>+B14+B32</f>
        <v>150032.6184214699</v>
      </c>
      <c r="C45" s="98">
        <f t="shared" ref="C45:D45" si="0">+C14+C32</f>
        <v>150114.39396689521</v>
      </c>
      <c r="D45" s="169">
        <f t="shared" si="0"/>
        <v>-81.775545425316523</v>
      </c>
      <c r="E45" s="90"/>
      <c r="F45" s="90"/>
      <c r="G45" s="90"/>
    </row>
    <row r="46" spans="1:7" s="94" customFormat="1">
      <c r="A46" s="91"/>
      <c r="B46" s="92"/>
      <c r="C46" s="92"/>
      <c r="D46" s="170"/>
      <c r="E46" s="93"/>
      <c r="F46" s="93"/>
      <c r="G46" s="93"/>
    </row>
    <row r="47" spans="1:7">
      <c r="A47" s="85"/>
      <c r="B47" s="86"/>
      <c r="C47" s="86"/>
      <c r="D47" s="171"/>
    </row>
    <row r="48" spans="1:7">
      <c r="A48" s="61" t="s">
        <v>82</v>
      </c>
      <c r="B48" s="62" t="s">
        <v>130</v>
      </c>
      <c r="C48" s="62" t="s">
        <v>130</v>
      </c>
      <c r="D48" s="172" t="s">
        <v>15</v>
      </c>
    </row>
    <row r="49" spans="1:7">
      <c r="A49" s="66"/>
      <c r="B49" s="64">
        <v>2023</v>
      </c>
      <c r="C49" s="64">
        <v>2022</v>
      </c>
      <c r="D49" s="173"/>
    </row>
    <row r="50" spans="1:7" s="94" customFormat="1">
      <c r="A50" s="105"/>
      <c r="B50" s="106"/>
      <c r="C50" s="106"/>
      <c r="D50" s="174"/>
    </row>
    <row r="51" spans="1:7">
      <c r="A51" s="80" t="s">
        <v>56</v>
      </c>
      <c r="B51" s="87">
        <v>60291.674615559838</v>
      </c>
      <c r="C51" s="87">
        <v>58113.614514088324</v>
      </c>
      <c r="D51" s="175">
        <v>2178.0601014715139</v>
      </c>
      <c r="E51" s="90"/>
      <c r="F51"/>
      <c r="G51" s="90"/>
    </row>
    <row r="52" spans="1:7">
      <c r="A52" s="66" t="s">
        <v>57</v>
      </c>
      <c r="B52" s="71">
        <v>43111.498497051383</v>
      </c>
      <c r="C52" s="71">
        <v>41119.035232659546</v>
      </c>
      <c r="D52" s="164">
        <v>1992.4632643918376</v>
      </c>
      <c r="F52"/>
    </row>
    <row r="53" spans="1:7">
      <c r="A53" s="73" t="s">
        <v>136</v>
      </c>
      <c r="B53" s="74">
        <v>4762.7084999999997</v>
      </c>
      <c r="C53" s="74">
        <v>4771.5704999999998</v>
      </c>
      <c r="D53" s="168">
        <v>-8.86200000000008</v>
      </c>
      <c r="F53"/>
    </row>
    <row r="54" spans="1:7">
      <c r="A54" s="73" t="s">
        <v>137</v>
      </c>
      <c r="B54" s="74">
        <v>1.7242318092004023</v>
      </c>
      <c r="C54" s="74">
        <v>-932.21309455838923</v>
      </c>
      <c r="D54" s="168">
        <v>933.93732636758966</v>
      </c>
      <c r="F54"/>
    </row>
    <row r="55" spans="1:7">
      <c r="A55" s="73" t="s">
        <v>138</v>
      </c>
      <c r="B55" s="74">
        <v>37699.798439837723</v>
      </c>
      <c r="C55" s="74">
        <v>36840.213459087056</v>
      </c>
      <c r="D55" s="168">
        <v>859.58498075066746</v>
      </c>
      <c r="F55"/>
    </row>
    <row r="56" spans="1:7">
      <c r="A56" s="73" t="s">
        <v>139</v>
      </c>
      <c r="B56" s="74">
        <v>-1464.9006552476001</v>
      </c>
      <c r="C56" s="74">
        <v>-1756.4126381445001</v>
      </c>
      <c r="D56" s="168">
        <v>291.51198289690001</v>
      </c>
      <c r="F56"/>
    </row>
    <row r="57" spans="1:7">
      <c r="A57" s="73" t="s">
        <v>140</v>
      </c>
      <c r="B57" s="74">
        <v>-2690.6140691055725</v>
      </c>
      <c r="C57" s="74">
        <v>-2142.7102588664666</v>
      </c>
      <c r="D57" s="168">
        <v>-547.90381023910595</v>
      </c>
      <c r="F57"/>
    </row>
    <row r="58" spans="1:7" s="10" customFormat="1">
      <c r="A58" s="73" t="s">
        <v>141</v>
      </c>
      <c r="B58" s="74">
        <v>4802.7820497576258</v>
      </c>
      <c r="C58" s="74">
        <v>4338.5872651418449</v>
      </c>
      <c r="D58" s="168">
        <v>464.19478461578092</v>
      </c>
      <c r="F58"/>
    </row>
    <row r="59" spans="1:7">
      <c r="A59" s="66" t="s">
        <v>96</v>
      </c>
      <c r="B59" s="71">
        <v>8930.1761185084542</v>
      </c>
      <c r="C59" s="71">
        <v>8744.5792814287797</v>
      </c>
      <c r="D59" s="164">
        <v>185.59683707967451</v>
      </c>
      <c r="F59"/>
    </row>
    <row r="60" spans="1:7">
      <c r="A60" s="66" t="s">
        <v>142</v>
      </c>
      <c r="B60" s="71">
        <v>8250</v>
      </c>
      <c r="C60" s="71">
        <v>8250</v>
      </c>
      <c r="D60" s="164">
        <v>0</v>
      </c>
      <c r="F60"/>
    </row>
    <row r="61" spans="1:7" s="10" customFormat="1">
      <c r="A61" s="66"/>
      <c r="B61" s="72"/>
      <c r="C61" s="72"/>
      <c r="D61" s="164"/>
      <c r="F61"/>
    </row>
    <row r="62" spans="1:7">
      <c r="A62" s="80" t="s">
        <v>58</v>
      </c>
      <c r="B62" s="69">
        <v>61670.047028983725</v>
      </c>
      <c r="C62" s="69">
        <v>63160.559945245164</v>
      </c>
      <c r="D62" s="163">
        <v>-1490.5129162614394</v>
      </c>
      <c r="E62" s="90"/>
      <c r="F62"/>
      <c r="G62" s="90"/>
    </row>
    <row r="63" spans="1:7">
      <c r="A63" s="66" t="s">
        <v>110</v>
      </c>
      <c r="B63" s="75">
        <v>1135.9128107184949</v>
      </c>
      <c r="C63" s="75">
        <v>1246.6228088896651</v>
      </c>
      <c r="D63" s="164">
        <v>-110.70999817117013</v>
      </c>
      <c r="F63"/>
    </row>
    <row r="64" spans="1:7">
      <c r="A64" s="66" t="s">
        <v>88</v>
      </c>
      <c r="B64" s="75">
        <v>6021.3868679356201</v>
      </c>
      <c r="C64" s="75">
        <v>5672.5509393736211</v>
      </c>
      <c r="D64" s="164">
        <v>348.83592856199903</v>
      </c>
      <c r="F64"/>
    </row>
    <row r="65" spans="1:9" s="10" customFormat="1">
      <c r="A65" s="66" t="s">
        <v>111</v>
      </c>
      <c r="B65" s="71">
        <v>4536.4483742046732</v>
      </c>
      <c r="C65" s="71">
        <v>4225.4509465320771</v>
      </c>
      <c r="D65" s="164">
        <v>310.99742767259613</v>
      </c>
      <c r="F65"/>
    </row>
    <row r="66" spans="1:9">
      <c r="A66" s="73" t="s">
        <v>112</v>
      </c>
      <c r="B66" s="74">
        <v>1455.814202536518</v>
      </c>
      <c r="C66" s="74">
        <v>1226.4779013048949</v>
      </c>
      <c r="D66" s="168">
        <v>229.33630123162311</v>
      </c>
      <c r="F66"/>
    </row>
    <row r="67" spans="1:9">
      <c r="A67" s="73" t="s">
        <v>113</v>
      </c>
      <c r="B67" s="74">
        <v>3080.634171668155</v>
      </c>
      <c r="C67" s="74">
        <v>2998.973045227182</v>
      </c>
      <c r="D67" s="168">
        <v>81.661126440973021</v>
      </c>
      <c r="F67"/>
    </row>
    <row r="68" spans="1:9" s="10" customFormat="1">
      <c r="A68" s="66" t="s">
        <v>89</v>
      </c>
      <c r="B68" s="71">
        <v>41775.102715151399</v>
      </c>
      <c r="C68" s="71">
        <v>44216.36961620814</v>
      </c>
      <c r="D68" s="164">
        <v>-2441.2669010567406</v>
      </c>
      <c r="F68"/>
    </row>
    <row r="69" spans="1:9" s="10" customFormat="1">
      <c r="A69" s="73" t="s">
        <v>90</v>
      </c>
      <c r="B69" s="74">
        <v>36318.795958769151</v>
      </c>
      <c r="C69" s="74">
        <v>36128.262181549195</v>
      </c>
      <c r="D69" s="168">
        <v>190.53377721995639</v>
      </c>
      <c r="F69"/>
    </row>
    <row r="70" spans="1:9" s="10" customFormat="1">
      <c r="A70" s="73" t="s">
        <v>91</v>
      </c>
      <c r="B70" s="74">
        <v>560.98997436094396</v>
      </c>
      <c r="C70" s="74">
        <v>576.18124676384082</v>
      </c>
      <c r="D70" s="168">
        <v>-15.191272402896857</v>
      </c>
      <c r="E70" s="9"/>
      <c r="F70"/>
      <c r="G70" s="9"/>
    </row>
    <row r="71" spans="1:9" s="10" customFormat="1">
      <c r="A71" s="73" t="s">
        <v>92</v>
      </c>
      <c r="B71" s="74">
        <v>1284.9074333432563</v>
      </c>
      <c r="C71" s="74">
        <v>3690.3470204778782</v>
      </c>
      <c r="D71" s="168">
        <v>-2405.4395871346219</v>
      </c>
      <c r="F71"/>
    </row>
    <row r="72" spans="1:9" s="10" customFormat="1">
      <c r="A72" s="73" t="s">
        <v>93</v>
      </c>
      <c r="B72" s="74">
        <v>2408.4751821858817</v>
      </c>
      <c r="C72" s="74">
        <v>2287.4259062509655</v>
      </c>
      <c r="D72" s="168">
        <v>121.0492759349163</v>
      </c>
      <c r="F72"/>
    </row>
    <row r="73" spans="1:9" s="10" customFormat="1">
      <c r="A73" s="73" t="s">
        <v>94</v>
      </c>
      <c r="B73" s="74">
        <v>1201.9341664921672</v>
      </c>
      <c r="C73" s="74">
        <v>1534.1532611662601</v>
      </c>
      <c r="D73" s="168">
        <v>-332.21909467409296</v>
      </c>
      <c r="F73"/>
    </row>
    <row r="74" spans="1:9" s="10" customFormat="1">
      <c r="A74" s="66" t="s">
        <v>84</v>
      </c>
      <c r="B74" s="75">
        <v>435.06416008213472</v>
      </c>
      <c r="C74" s="75">
        <v>309.33980884217135</v>
      </c>
      <c r="D74" s="164">
        <v>125.72435123996337</v>
      </c>
      <c r="F74"/>
    </row>
    <row r="75" spans="1:9" s="10" customFormat="1">
      <c r="A75" s="66" t="s">
        <v>61</v>
      </c>
      <c r="B75" s="75">
        <v>387.34235102727996</v>
      </c>
      <c r="C75" s="75">
        <v>361.54693376236304</v>
      </c>
      <c r="D75" s="164">
        <v>25.795417264916921</v>
      </c>
      <c r="F75"/>
    </row>
    <row r="76" spans="1:9">
      <c r="A76" s="66" t="s">
        <v>59</v>
      </c>
      <c r="B76" s="75">
        <v>7378.7897498641232</v>
      </c>
      <c r="C76" s="75">
        <v>7128.6788916371224</v>
      </c>
      <c r="D76" s="164">
        <v>250.11085822700079</v>
      </c>
      <c r="F76"/>
    </row>
    <row r="77" spans="1:9">
      <c r="A77" s="66"/>
      <c r="B77" s="75"/>
      <c r="C77" s="75"/>
      <c r="D77" s="164"/>
      <c r="F77"/>
    </row>
    <row r="78" spans="1:9">
      <c r="A78" s="82"/>
      <c r="B78" s="78"/>
      <c r="C78" s="78"/>
      <c r="D78" s="165"/>
      <c r="F78"/>
      <c r="G78"/>
      <c r="H78"/>
      <c r="I78"/>
    </row>
    <row r="79" spans="1:9">
      <c r="A79" s="88" t="s">
        <v>60</v>
      </c>
      <c r="B79" s="89">
        <v>28070.896772407803</v>
      </c>
      <c r="C79" s="89">
        <v>28840.219506395268</v>
      </c>
      <c r="D79" s="176">
        <v>-769.32273398746474</v>
      </c>
      <c r="E79" s="90"/>
      <c r="F79"/>
      <c r="G79"/>
      <c r="H79"/>
      <c r="I79"/>
    </row>
    <row r="80" spans="1:9">
      <c r="A80" s="66" t="s">
        <v>126</v>
      </c>
      <c r="B80" s="71">
        <v>1096.5097428633399</v>
      </c>
      <c r="C80" s="71">
        <v>27.305020147528701</v>
      </c>
      <c r="D80" s="164">
        <v>1069.2047227158112</v>
      </c>
      <c r="F80"/>
      <c r="G80"/>
      <c r="H80"/>
      <c r="I80"/>
    </row>
    <row r="81" spans="1:9">
      <c r="A81" s="66" t="s">
        <v>114</v>
      </c>
      <c r="B81" s="71">
        <v>919.65260837949666</v>
      </c>
      <c r="C81" s="71">
        <v>922.30174092899392</v>
      </c>
      <c r="D81" s="164">
        <v>-2.6491325494972671</v>
      </c>
      <c r="F81"/>
      <c r="G81"/>
      <c r="H81"/>
      <c r="I81"/>
    </row>
    <row r="82" spans="1:9" s="10" customFormat="1" ht="14.25" customHeight="1">
      <c r="A82" s="73" t="s">
        <v>115</v>
      </c>
      <c r="B82" s="74">
        <v>39.605043198602402</v>
      </c>
      <c r="C82" s="74">
        <v>41.704159085037404</v>
      </c>
      <c r="D82" s="168">
        <v>-2.0991158864350012</v>
      </c>
      <c r="F82"/>
      <c r="G82"/>
      <c r="H82"/>
      <c r="I82"/>
    </row>
    <row r="83" spans="1:9">
      <c r="A83" s="73" t="s">
        <v>113</v>
      </c>
      <c r="B83" s="74">
        <v>880.04756518089425</v>
      </c>
      <c r="C83" s="74">
        <v>880.5975818439565</v>
      </c>
      <c r="D83" s="168">
        <v>-0.55001666306225161</v>
      </c>
      <c r="F83"/>
      <c r="G83"/>
      <c r="H83"/>
      <c r="I83"/>
    </row>
    <row r="84" spans="1:9">
      <c r="A84" s="66" t="s">
        <v>95</v>
      </c>
      <c r="B84" s="71">
        <v>23119.491635189661</v>
      </c>
      <c r="C84" s="71">
        <v>25079.232701504767</v>
      </c>
      <c r="D84" s="164">
        <v>-1959.7410663151095</v>
      </c>
      <c r="F84"/>
      <c r="G84"/>
      <c r="H84"/>
      <c r="I84"/>
    </row>
    <row r="85" spans="1:9">
      <c r="A85" s="73" t="s">
        <v>90</v>
      </c>
      <c r="B85" s="74">
        <v>11959.294677932732</v>
      </c>
      <c r="C85" s="74">
        <v>10458.335462365743</v>
      </c>
      <c r="D85" s="168">
        <v>1500.9592155669889</v>
      </c>
      <c r="F85"/>
      <c r="G85"/>
      <c r="H85"/>
      <c r="I85"/>
    </row>
    <row r="86" spans="1:9">
      <c r="A86" s="73" t="s">
        <v>91</v>
      </c>
      <c r="B86" s="74">
        <v>109.90686976954301</v>
      </c>
      <c r="C86" s="74">
        <v>86.668327500000103</v>
      </c>
      <c r="D86" s="168">
        <v>23.238542269542904</v>
      </c>
      <c r="F86"/>
      <c r="G86"/>
      <c r="H86"/>
      <c r="I86"/>
    </row>
    <row r="87" spans="1:9">
      <c r="A87" s="73" t="s">
        <v>92</v>
      </c>
      <c r="B87" s="74">
        <v>1351.6745439850758</v>
      </c>
      <c r="C87" s="74">
        <v>3397.8080197865111</v>
      </c>
      <c r="D87" s="168">
        <v>-2046.1334758014352</v>
      </c>
      <c r="F87"/>
      <c r="G87"/>
      <c r="H87"/>
      <c r="I87"/>
    </row>
    <row r="88" spans="1:9">
      <c r="A88" s="73" t="s">
        <v>93</v>
      </c>
      <c r="B88" s="74">
        <v>184.058531897542</v>
      </c>
      <c r="C88" s="74">
        <v>151.3170674925594</v>
      </c>
      <c r="D88" s="168">
        <v>32.741464404982594</v>
      </c>
      <c r="F88"/>
      <c r="G88"/>
      <c r="H88"/>
      <c r="I88"/>
    </row>
    <row r="89" spans="1:9">
      <c r="A89" s="73" t="s">
        <v>116</v>
      </c>
      <c r="B89" s="74">
        <v>5111.9267244446664</v>
      </c>
      <c r="C89" s="74">
        <v>5926.7045852814435</v>
      </c>
      <c r="D89" s="168">
        <v>-814.77786083677711</v>
      </c>
      <c r="F89"/>
      <c r="G89"/>
      <c r="H89"/>
      <c r="I89"/>
    </row>
    <row r="90" spans="1:9">
      <c r="A90" s="73" t="s">
        <v>117</v>
      </c>
      <c r="B90" s="74">
        <v>4402.6302871600992</v>
      </c>
      <c r="C90" s="74">
        <v>5058.3992390785106</v>
      </c>
      <c r="D90" s="168">
        <v>-655.7689519184114</v>
      </c>
      <c r="F90"/>
      <c r="G90"/>
      <c r="H90"/>
      <c r="I90"/>
    </row>
    <row r="91" spans="1:9">
      <c r="A91" s="66" t="s">
        <v>62</v>
      </c>
      <c r="B91" s="71">
        <v>2935.2427859753084</v>
      </c>
      <c r="C91" s="71">
        <v>2811.3800438139806</v>
      </c>
      <c r="D91" s="164">
        <v>123.86274216132779</v>
      </c>
      <c r="F91"/>
      <c r="G91"/>
      <c r="H91"/>
      <c r="I91"/>
    </row>
    <row r="92" spans="1:9">
      <c r="A92" s="73" t="s">
        <v>118</v>
      </c>
      <c r="B92" s="74">
        <v>332.177804434309</v>
      </c>
      <c r="C92" s="74">
        <v>156.09095557822297</v>
      </c>
      <c r="D92" s="168">
        <v>176.08684885608602</v>
      </c>
      <c r="F92"/>
      <c r="G92"/>
      <c r="H92"/>
      <c r="I92"/>
    </row>
    <row r="93" spans="1:9">
      <c r="A93" s="73" t="s">
        <v>119</v>
      </c>
      <c r="B93" s="74">
        <v>1303.4837931141419</v>
      </c>
      <c r="C93" s="74">
        <v>1262.1493409016455</v>
      </c>
      <c r="D93" s="168">
        <v>41.334452212496444</v>
      </c>
      <c r="F93"/>
      <c r="G93"/>
      <c r="H93"/>
      <c r="I93"/>
    </row>
    <row r="94" spans="1:9">
      <c r="A94" s="73" t="s">
        <v>120</v>
      </c>
      <c r="B94" s="74">
        <v>1299.5811884268574</v>
      </c>
      <c r="C94" s="74">
        <v>1393.1397473341119</v>
      </c>
      <c r="D94" s="168">
        <v>-93.558558907254564</v>
      </c>
      <c r="F94"/>
      <c r="G94"/>
      <c r="H94"/>
      <c r="I94"/>
    </row>
    <row r="95" spans="1:9">
      <c r="A95" s="73"/>
      <c r="B95" s="72"/>
      <c r="C95" s="72"/>
      <c r="D95" s="164"/>
      <c r="F95"/>
      <c r="G95"/>
      <c r="H95"/>
      <c r="I95"/>
    </row>
    <row r="96" spans="1:9">
      <c r="A96" s="83" t="s">
        <v>67</v>
      </c>
      <c r="B96" s="84">
        <f>+B51+B62+B79</f>
        <v>150032.61841695136</v>
      </c>
      <c r="C96" s="84">
        <f t="shared" ref="C96:D96" si="1">+C51+C62+C79</f>
        <v>150114.39396572876</v>
      </c>
      <c r="D96" s="177">
        <f t="shared" si="1"/>
        <v>-81.775548777390213</v>
      </c>
      <c r="E96" s="90"/>
      <c r="F96" s="90"/>
      <c r="G96" s="90"/>
    </row>
    <row r="98" spans="2:4">
      <c r="B98" s="139"/>
      <c r="C98" s="139"/>
      <c r="D98" s="139"/>
    </row>
  </sheetData>
  <pageMargins left="0.70866141732283472" right="0.70866141732283472" top="0.74803149606299213" bottom="0.74803149606299213" header="0.31496062992125984" footer="0.31496062992125984"/>
  <pageSetup paperSize="9" scale="62" orientation="portrait" r:id="rId1"/>
  <headerFooter>
    <oddFooter>&amp;C&amp;1#&amp;"Calibri"&amp;12&amp;K008000Internal Use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32"/>
  <sheetViews>
    <sheetView showGridLines="0" zoomScale="90" zoomScaleNormal="90" workbookViewId="0">
      <selection activeCell="A5" sqref="A5"/>
    </sheetView>
  </sheetViews>
  <sheetFormatPr baseColWidth="10" defaultColWidth="11.33203125" defaultRowHeight="14"/>
  <cols>
    <col min="1" max="1" width="55.83203125" style="3" bestFit="1" customWidth="1"/>
    <col min="2" max="2" width="13.33203125" style="3" customWidth="1"/>
    <col min="3" max="4" width="13.6640625" style="3" customWidth="1"/>
    <col min="5" max="16384" width="11.33203125" style="3"/>
  </cols>
  <sheetData>
    <row r="2" spans="1:4" ht="12.75" customHeight="1"/>
    <row r="3" spans="1:4" ht="12.75" customHeight="1"/>
    <row r="4" spans="1:4" ht="12.75" customHeight="1"/>
    <row r="5" spans="1:4" ht="19">
      <c r="A5" s="1" t="s">
        <v>38</v>
      </c>
      <c r="B5" s="1"/>
      <c r="C5" s="1"/>
      <c r="D5" s="2"/>
    </row>
    <row r="6" spans="1:4" ht="19">
      <c r="A6" s="4">
        <f>+Balance!A6</f>
        <v>45291</v>
      </c>
      <c r="B6" s="1"/>
      <c r="C6" s="1"/>
      <c r="D6" s="2"/>
    </row>
    <row r="7" spans="1:4" ht="19">
      <c r="A7" s="11" t="s">
        <v>69</v>
      </c>
      <c r="B7" s="1"/>
      <c r="C7" s="1"/>
      <c r="D7" s="2"/>
    </row>
    <row r="8" spans="1:4">
      <c r="A8" s="12"/>
      <c r="B8" s="12"/>
      <c r="C8" s="13"/>
      <c r="D8" s="12"/>
    </row>
    <row r="9" spans="1:4">
      <c r="A9" s="12"/>
      <c r="B9" s="12"/>
      <c r="C9" s="14"/>
      <c r="D9" s="15" t="s">
        <v>70</v>
      </c>
    </row>
    <row r="10" spans="1:4" ht="32" customHeight="1">
      <c r="A10" s="12"/>
      <c r="B10" s="95" t="s">
        <v>153</v>
      </c>
      <c r="C10" s="95" t="s">
        <v>154</v>
      </c>
      <c r="D10" s="16" t="s">
        <v>0</v>
      </c>
    </row>
    <row r="11" spans="1:4">
      <c r="A11" s="55" t="s">
        <v>1</v>
      </c>
      <c r="B11" s="17">
        <v>49334.900813430198</v>
      </c>
      <c r="C11" s="17">
        <v>53949.438363530695</v>
      </c>
      <c r="D11" s="17">
        <v>-8.5534487291713486</v>
      </c>
    </row>
    <row r="12" spans="1:4">
      <c r="A12" s="56" t="s">
        <v>2</v>
      </c>
      <c r="B12" s="18">
        <v>-26033.357503180829</v>
      </c>
      <c r="C12" s="18">
        <v>-33750.04274388255</v>
      </c>
      <c r="D12" s="18">
        <v>-22.864223607836553</v>
      </c>
    </row>
    <row r="13" spans="1:4">
      <c r="A13" s="57" t="s">
        <v>3</v>
      </c>
      <c r="B13" s="19">
        <v>23301.54331024937</v>
      </c>
      <c r="C13" s="19">
        <v>20199.395619648145</v>
      </c>
      <c r="D13" s="22">
        <v>15.357626282559348</v>
      </c>
    </row>
    <row r="14" spans="1:4">
      <c r="A14" s="55" t="s">
        <v>4</v>
      </c>
      <c r="B14" s="17">
        <v>-6136.2908641844215</v>
      </c>
      <c r="C14" s="17">
        <v>-5209.1465094681062</v>
      </c>
      <c r="D14" s="17">
        <v>17.798392750734589</v>
      </c>
    </row>
    <row r="15" spans="1:4">
      <c r="A15" s="58" t="s">
        <v>5</v>
      </c>
      <c r="B15" s="20">
        <v>-3823.627302975076</v>
      </c>
      <c r="C15" s="20">
        <v>-3364.720547286578</v>
      </c>
      <c r="D15" s="20">
        <v>13.638777700530746</v>
      </c>
    </row>
    <row r="16" spans="1:4">
      <c r="A16" s="58" t="s">
        <v>6</v>
      </c>
      <c r="B16" s="21">
        <v>863.47076135675741</v>
      </c>
      <c r="C16" s="21">
        <v>846.90835981290866</v>
      </c>
      <c r="D16" s="21">
        <v>1.9556308958276862</v>
      </c>
    </row>
    <row r="17" spans="1:4">
      <c r="A17" s="58" t="s">
        <v>7</v>
      </c>
      <c r="B17" s="20">
        <v>-3999.9413542363945</v>
      </c>
      <c r="C17" s="20">
        <v>-3601.8865421058372</v>
      </c>
      <c r="D17" s="20">
        <v>11.051286804215527</v>
      </c>
    </row>
    <row r="18" spans="1:4">
      <c r="A18" s="58" t="s">
        <v>97</v>
      </c>
      <c r="B18" s="21">
        <v>823.80703167029162</v>
      </c>
      <c r="C18" s="21">
        <v>910.55222011140017</v>
      </c>
      <c r="D18" s="20">
        <v>-9.5266571784862428</v>
      </c>
    </row>
    <row r="19" spans="1:4">
      <c r="A19" s="59" t="s">
        <v>8</v>
      </c>
      <c r="B19" s="17">
        <v>-2747.8784425445101</v>
      </c>
      <c r="C19" s="17">
        <v>-1762.1907009033644</v>
      </c>
      <c r="D19" s="17">
        <v>55.935361657273852</v>
      </c>
    </row>
    <row r="20" spans="1:4">
      <c r="A20" s="57" t="s">
        <v>9</v>
      </c>
      <c r="B20" s="22">
        <v>14417.374003520439</v>
      </c>
      <c r="C20" s="22">
        <v>13228.058409276671</v>
      </c>
      <c r="D20" s="22">
        <v>8.9908553277154866</v>
      </c>
    </row>
    <row r="21" spans="1:4">
      <c r="A21" s="56" t="s">
        <v>10</v>
      </c>
      <c r="B21" s="18">
        <v>-5444.3148338590727</v>
      </c>
      <c r="C21" s="18">
        <v>-5244.1480223467279</v>
      </c>
      <c r="D21" s="18">
        <v>3.8169557888026819</v>
      </c>
    </row>
    <row r="22" spans="1:4">
      <c r="A22" s="57" t="s">
        <v>74</v>
      </c>
      <c r="B22" s="22">
        <v>8973.0591696613646</v>
      </c>
      <c r="C22" s="22">
        <v>7983.9103869299443</v>
      </c>
      <c r="D22" s="22">
        <v>12.3892771185246</v>
      </c>
    </row>
    <row r="23" spans="1:4">
      <c r="A23" s="56" t="s">
        <v>64</v>
      </c>
      <c r="B23" s="18">
        <v>-3721.8526646878017</v>
      </c>
      <c r="C23" s="18">
        <v>-3041.9831458151407</v>
      </c>
      <c r="D23" s="18">
        <v>22.349549168540207</v>
      </c>
    </row>
    <row r="24" spans="1:4">
      <c r="A24" s="56" t="s">
        <v>65</v>
      </c>
      <c r="B24" s="18">
        <v>1535.2259419570273</v>
      </c>
      <c r="C24" s="18">
        <v>1204.4638309850789</v>
      </c>
      <c r="D24" s="18">
        <v>27.46135686792956</v>
      </c>
    </row>
    <row r="25" spans="1:4">
      <c r="A25" s="55" t="s">
        <v>11</v>
      </c>
      <c r="B25" s="17">
        <v>-2186.6267227307744</v>
      </c>
      <c r="C25" s="17">
        <v>-1837.5193148300618</v>
      </c>
      <c r="D25" s="17">
        <v>18.998842901033608</v>
      </c>
    </row>
    <row r="26" spans="1:4">
      <c r="A26" s="60" t="s">
        <v>123</v>
      </c>
      <c r="B26" s="17">
        <v>217.81242239329816</v>
      </c>
      <c r="C26" s="17">
        <v>74.464552245774698</v>
      </c>
      <c r="D26" s="17">
        <v>192.50484401543872</v>
      </c>
    </row>
    <row r="27" spans="1:4">
      <c r="A27" s="57" t="s">
        <v>75</v>
      </c>
      <c r="B27" s="22">
        <v>7004.2448693238885</v>
      </c>
      <c r="C27" s="22">
        <v>6220.8556243456578</v>
      </c>
      <c r="D27" s="107">
        <v>12.59295010661225</v>
      </c>
    </row>
    <row r="28" spans="1:4">
      <c r="A28" s="56" t="s">
        <v>12</v>
      </c>
      <c r="B28" s="18">
        <v>-1609.9730250791158</v>
      </c>
      <c r="C28" s="18">
        <v>-1161.3267131728487</v>
      </c>
      <c r="D28" s="17">
        <v>38.632221821585858</v>
      </c>
    </row>
    <row r="29" spans="1:4">
      <c r="A29" s="56" t="s">
        <v>81</v>
      </c>
      <c r="B29" s="18">
        <v>-591.48982663779839</v>
      </c>
      <c r="C29" s="18">
        <v>-720.94164903097953</v>
      </c>
      <c r="D29" s="17">
        <v>-17.955936179741848</v>
      </c>
    </row>
    <row r="30" spans="1:4">
      <c r="A30" s="57" t="s">
        <v>13</v>
      </c>
      <c r="B30" s="22">
        <v>4802.7820176069745</v>
      </c>
      <c r="C30" s="22">
        <v>4338.5872621418293</v>
      </c>
      <c r="D30" s="22">
        <v>10.699214454337982</v>
      </c>
    </row>
    <row r="31" spans="1:4" ht="12" customHeight="1"/>
    <row r="32" spans="1:4">
      <c r="A32" s="52"/>
    </row>
  </sheetData>
  <pageMargins left="0.7" right="0.7" top="0.75" bottom="0.75" header="0.3" footer="0.3"/>
  <pageSetup paperSize="9" scale="99" orientation="portrait" r:id="rId1"/>
  <headerFooter>
    <oddFooter>&amp;C&amp;1#&amp;"Calibri"&amp;12&amp;K008000Internal Use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51"/>
  <sheetViews>
    <sheetView showGridLines="0" zoomScale="90" zoomScaleNormal="90" workbookViewId="0">
      <selection activeCell="A5" sqref="A5"/>
    </sheetView>
  </sheetViews>
  <sheetFormatPr baseColWidth="10" defaultColWidth="11.33203125" defaultRowHeight="14"/>
  <cols>
    <col min="1" max="1" width="36.1640625" style="3" bestFit="1" customWidth="1"/>
    <col min="2" max="2" width="12.33203125" style="3" bestFit="1" customWidth="1"/>
    <col min="3" max="3" width="20" style="3" customWidth="1"/>
    <col min="4" max="4" width="11.33203125" style="3" bestFit="1" customWidth="1"/>
    <col min="5" max="5" width="15.6640625" style="3" bestFit="1" customWidth="1"/>
    <col min="6" max="16384" width="11.33203125" style="3"/>
  </cols>
  <sheetData>
    <row r="2" spans="1:5" ht="12.75" customHeight="1"/>
    <row r="3" spans="1:5" ht="12.75" customHeight="1"/>
    <row r="4" spans="1:5" ht="18.75" customHeight="1">
      <c r="D4" s="23"/>
      <c r="E4" s="2"/>
    </row>
    <row r="5" spans="1:5" ht="18.75" customHeight="1">
      <c r="C5" s="53" t="s">
        <v>80</v>
      </c>
      <c r="D5" s="23"/>
      <c r="E5" s="2"/>
    </row>
    <row r="6" spans="1:5" ht="19">
      <c r="A6" s="27" t="s">
        <v>43</v>
      </c>
      <c r="C6" s="25">
        <f>+Balance!A6</f>
        <v>45291</v>
      </c>
      <c r="D6" s="24"/>
      <c r="E6" s="2"/>
    </row>
    <row r="7" spans="1:5" ht="19">
      <c r="B7" s="23"/>
      <c r="C7" s="24" t="s">
        <v>36</v>
      </c>
      <c r="D7" s="23"/>
      <c r="E7" s="2"/>
    </row>
    <row r="8" spans="1:5" ht="19">
      <c r="A8" s="37"/>
      <c r="B8" s="38"/>
      <c r="C8" s="38"/>
      <c r="D8" s="38"/>
      <c r="E8" s="2"/>
    </row>
    <row r="9" spans="1:5">
      <c r="A9" s="39"/>
      <c r="B9" s="40"/>
      <c r="C9" s="40"/>
      <c r="D9" s="40"/>
      <c r="E9" s="15" t="s">
        <v>70</v>
      </c>
    </row>
    <row r="10" spans="1:5" ht="34.25" customHeight="1">
      <c r="A10" s="41" t="s">
        <v>155</v>
      </c>
      <c r="B10" s="42" t="s">
        <v>72</v>
      </c>
      <c r="C10" s="43" t="s">
        <v>134</v>
      </c>
      <c r="D10" s="43" t="s">
        <v>39</v>
      </c>
      <c r="E10" s="43" t="s">
        <v>135</v>
      </c>
    </row>
    <row r="11" spans="1:5">
      <c r="A11" s="44" t="s">
        <v>76</v>
      </c>
      <c r="B11" s="143">
        <v>18363.101030889353</v>
      </c>
      <c r="C11" s="143">
        <v>31683.314179865974</v>
      </c>
      <c r="D11" s="143">
        <v>44.192628647221198</v>
      </c>
      <c r="E11" s="143">
        <v>-755.70702597235891</v>
      </c>
    </row>
    <row r="12" spans="1:5">
      <c r="A12" s="44" t="s">
        <v>17</v>
      </c>
      <c r="B12" s="143">
        <v>-8386.8856671971516</v>
      </c>
      <c r="C12" s="143">
        <v>-18227.49775391478</v>
      </c>
      <c r="D12" s="143">
        <v>-113.203223749</v>
      </c>
      <c r="E12" s="143">
        <v>694.22914168010652</v>
      </c>
    </row>
    <row r="13" spans="1:5" ht="15">
      <c r="A13" s="45" t="s">
        <v>3</v>
      </c>
      <c r="B13" s="144">
        <v>9976.2153636922012</v>
      </c>
      <c r="C13" s="144">
        <v>13455.816425951183</v>
      </c>
      <c r="D13" s="144">
        <v>-69.010595101778804</v>
      </c>
      <c r="E13" s="145">
        <v>-61.477884292237462</v>
      </c>
    </row>
    <row r="14" spans="1:5">
      <c r="A14" s="44" t="s">
        <v>18</v>
      </c>
      <c r="B14" s="143">
        <v>-3230.4248840855835</v>
      </c>
      <c r="C14" s="143">
        <v>-2860.3607606169639</v>
      </c>
      <c r="D14" s="143">
        <v>-14.0487790259746</v>
      </c>
      <c r="E14" s="143">
        <v>-31.45644045590004</v>
      </c>
    </row>
    <row r="15" spans="1:5">
      <c r="A15" s="46" t="s">
        <v>5</v>
      </c>
      <c r="B15" s="146">
        <v>-2114.3091237941653</v>
      </c>
      <c r="C15" s="146">
        <v>-1152.2986351747309</v>
      </c>
      <c r="D15" s="146">
        <v>-11.298149744935602</v>
      </c>
      <c r="E15" s="146">
        <v>-545.72139426124397</v>
      </c>
    </row>
    <row r="16" spans="1:5">
      <c r="A16" s="46" t="s">
        <v>6</v>
      </c>
      <c r="B16" s="146">
        <v>608.03619935533868</v>
      </c>
      <c r="C16" s="146">
        <v>243.8491594728647</v>
      </c>
      <c r="D16" s="146" t="s">
        <v>157</v>
      </c>
      <c r="E16" s="146">
        <v>11.585402528553987</v>
      </c>
    </row>
    <row r="17" spans="1:5">
      <c r="A17" s="46" t="s">
        <v>19</v>
      </c>
      <c r="B17" s="146">
        <v>-2233.0961524002532</v>
      </c>
      <c r="C17" s="146">
        <v>-2332.4937372726517</v>
      </c>
      <c r="D17" s="146">
        <v>-5.8176191350389983</v>
      </c>
      <c r="E17" s="146">
        <v>571.46615457154951</v>
      </c>
    </row>
    <row r="18" spans="1:5">
      <c r="A18" s="34" t="s">
        <v>97</v>
      </c>
      <c r="B18" s="146">
        <v>508.94419275349668</v>
      </c>
      <c r="C18" s="146">
        <v>380.58245235755356</v>
      </c>
      <c r="D18" s="146">
        <v>3.066989854</v>
      </c>
      <c r="E18" s="146">
        <v>-68.786603294758592</v>
      </c>
    </row>
    <row r="19" spans="1:5">
      <c r="A19" s="44" t="s">
        <v>8</v>
      </c>
      <c r="B19" s="146">
        <v>-734.77782632922344</v>
      </c>
      <c r="C19" s="146">
        <v>-1994.2173768819334</v>
      </c>
      <c r="D19" s="146">
        <v>-0.61058329700000002</v>
      </c>
      <c r="E19" s="146">
        <v>-18.272656036353322</v>
      </c>
    </row>
    <row r="20" spans="1:5">
      <c r="A20" s="45" t="s">
        <v>9</v>
      </c>
      <c r="B20" s="147">
        <v>6011.0126532773947</v>
      </c>
      <c r="C20" s="147">
        <v>8601.2382884522867</v>
      </c>
      <c r="D20" s="147">
        <v>-83.669957424753406</v>
      </c>
      <c r="E20" s="147">
        <v>-111.2069807844871</v>
      </c>
    </row>
    <row r="21" spans="1:5">
      <c r="A21" s="44" t="s">
        <v>20</v>
      </c>
      <c r="B21" s="143">
        <v>-2526.1639699071161</v>
      </c>
      <c r="C21" s="143">
        <v>-2778.1459852619378</v>
      </c>
      <c r="D21" s="143">
        <v>-18.383430567485703</v>
      </c>
      <c r="E21" s="143">
        <v>-121.62144812253406</v>
      </c>
    </row>
    <row r="22" spans="1:5">
      <c r="A22" s="45" t="s">
        <v>21</v>
      </c>
      <c r="B22" s="147">
        <v>3484.8486833702782</v>
      </c>
      <c r="C22" s="147">
        <v>5823.0923031903485</v>
      </c>
      <c r="D22" s="147">
        <v>-102.05338799223911</v>
      </c>
      <c r="E22" s="147">
        <v>-232.82842890702395</v>
      </c>
    </row>
    <row r="23" spans="1:5">
      <c r="A23" s="44" t="s">
        <v>22</v>
      </c>
      <c r="B23" s="143">
        <v>-1330.3056369133119</v>
      </c>
      <c r="C23" s="143">
        <v>-572.75296284774856</v>
      </c>
      <c r="D23" s="143">
        <v>10.742485777171099</v>
      </c>
      <c r="E23" s="143">
        <v>-294.31060874688558</v>
      </c>
    </row>
    <row r="24" spans="1:5">
      <c r="A24" s="44" t="s">
        <v>23</v>
      </c>
      <c r="B24" s="143">
        <v>19.595168031222997</v>
      </c>
      <c r="C24" s="143">
        <v>228.25341970250801</v>
      </c>
      <c r="D24" s="143">
        <v>-30.045220772260297</v>
      </c>
      <c r="E24" s="143" t="s">
        <v>157</v>
      </c>
    </row>
    <row r="25" spans="1:5">
      <c r="A25" s="45" t="s">
        <v>77</v>
      </c>
      <c r="B25" s="147">
        <v>2174.1382144881895</v>
      </c>
      <c r="C25" s="147">
        <v>5478.5927600451078</v>
      </c>
      <c r="D25" s="147">
        <v>-121.35612298732831</v>
      </c>
      <c r="E25" s="147">
        <v>-527.12998222207887</v>
      </c>
    </row>
    <row r="26" spans="1:5">
      <c r="A26" s="44" t="s">
        <v>24</v>
      </c>
      <c r="B26" s="143">
        <v>-662.94291238531446</v>
      </c>
      <c r="C26" s="143">
        <v>-1745.9041505956718</v>
      </c>
      <c r="D26" s="143">
        <v>17.559176072000003</v>
      </c>
      <c r="E26" s="143">
        <v>189.82503519207211</v>
      </c>
    </row>
    <row r="27" spans="1:5">
      <c r="A27" s="47" t="s">
        <v>25</v>
      </c>
      <c r="B27" s="147">
        <v>1511.1953021028751</v>
      </c>
      <c r="C27" s="147">
        <v>3732.6886094494357</v>
      </c>
      <c r="D27" s="147">
        <v>-103.79694691532831</v>
      </c>
      <c r="E27" s="147">
        <v>-337.30494703000528</v>
      </c>
    </row>
    <row r="29" spans="1:5">
      <c r="A29" s="115" t="s">
        <v>132</v>
      </c>
    </row>
    <row r="30" spans="1:5" ht="19">
      <c r="C30" s="35"/>
    </row>
    <row r="31" spans="1:5">
      <c r="E31" s="15" t="s">
        <v>70</v>
      </c>
    </row>
    <row r="32" spans="1:5" ht="32.25" customHeight="1">
      <c r="A32" s="41" t="s">
        <v>156</v>
      </c>
      <c r="B32" s="42" t="s">
        <v>72</v>
      </c>
      <c r="C32" s="43" t="s">
        <v>124</v>
      </c>
      <c r="D32" s="43" t="s">
        <v>39</v>
      </c>
      <c r="E32" s="43" t="s">
        <v>40</v>
      </c>
    </row>
    <row r="33" spans="1:5">
      <c r="A33" s="48" t="s">
        <v>26</v>
      </c>
      <c r="B33" s="108">
        <v>18355.359858214011</v>
      </c>
      <c r="C33" s="108">
        <v>36294.021850991114</v>
      </c>
      <c r="D33" s="108">
        <v>42.078825386917401</v>
      </c>
      <c r="E33" s="109">
        <v>-742.02217106134447</v>
      </c>
    </row>
    <row r="34" spans="1:5">
      <c r="A34" s="48" t="s">
        <v>17</v>
      </c>
      <c r="B34" s="108">
        <v>-8446.5706984749595</v>
      </c>
      <c r="C34" s="108">
        <v>-25971.520899756455</v>
      </c>
      <c r="D34" s="108">
        <v>-21.483743869639998</v>
      </c>
      <c r="E34" s="109">
        <v>689.53259821850065</v>
      </c>
    </row>
    <row r="35" spans="1:5">
      <c r="A35" s="49" t="s">
        <v>3</v>
      </c>
      <c r="B35" s="110">
        <v>9908.7891597390499</v>
      </c>
      <c r="C35" s="110">
        <v>10322.500951234655</v>
      </c>
      <c r="D35" s="110">
        <v>20.595081517277404</v>
      </c>
      <c r="E35" s="110">
        <v>-52.489572842840104</v>
      </c>
    </row>
    <row r="36" spans="1:5">
      <c r="A36" s="50" t="s">
        <v>18</v>
      </c>
      <c r="B36" s="108">
        <v>-2637.8425846916175</v>
      </c>
      <c r="C36" s="108">
        <v>-2617.5093089980223</v>
      </c>
      <c r="D36" s="108">
        <v>-10.488280507783601</v>
      </c>
      <c r="E36" s="108">
        <v>56.693664729317071</v>
      </c>
    </row>
    <row r="37" spans="1:5">
      <c r="A37" s="51" t="s">
        <v>5</v>
      </c>
      <c r="B37" s="111">
        <v>-1886.3967689055057</v>
      </c>
      <c r="C37" s="111">
        <v>-1032.8801121531123</v>
      </c>
      <c r="D37" s="111">
        <v>-10.149239951005601</v>
      </c>
      <c r="E37" s="111">
        <v>-435.29442627695454</v>
      </c>
    </row>
    <row r="38" spans="1:5">
      <c r="A38" s="51" t="s">
        <v>6</v>
      </c>
      <c r="B38" s="111">
        <v>608.56127907272491</v>
      </c>
      <c r="C38" s="111">
        <v>227.25071103286248</v>
      </c>
      <c r="D38" s="108">
        <v>0</v>
      </c>
      <c r="E38" s="111">
        <v>11.096369707321349</v>
      </c>
    </row>
    <row r="39" spans="1:5">
      <c r="A39" s="51" t="s">
        <v>19</v>
      </c>
      <c r="B39" s="111">
        <v>-1981.763220980542</v>
      </c>
      <c r="C39" s="111">
        <v>-2144.812011218416</v>
      </c>
      <c r="D39" s="111">
        <v>-4.1990009679980007</v>
      </c>
      <c r="E39" s="111">
        <v>528.88769106111886</v>
      </c>
    </row>
    <row r="40" spans="1:5">
      <c r="A40" s="34" t="s">
        <v>97</v>
      </c>
      <c r="B40" s="111">
        <v>621.75612612170562</v>
      </c>
      <c r="C40" s="111">
        <v>332.93210334064383</v>
      </c>
      <c r="D40" s="111">
        <v>3.8599604112199999</v>
      </c>
      <c r="E40" s="111">
        <v>-47.995969762169175</v>
      </c>
    </row>
    <row r="41" spans="1:5">
      <c r="A41" s="50" t="s">
        <v>8</v>
      </c>
      <c r="B41" s="111">
        <v>-745.1007510834927</v>
      </c>
      <c r="C41" s="111">
        <v>-1005.7678631317684</v>
      </c>
      <c r="D41" s="108">
        <v>-0.67353504516999996</v>
      </c>
      <c r="E41" s="108">
        <v>-10.64855164293337</v>
      </c>
    </row>
    <row r="42" spans="1:5">
      <c r="A42" s="49" t="s">
        <v>9</v>
      </c>
      <c r="B42" s="110">
        <v>6525.8458239639394</v>
      </c>
      <c r="C42" s="110">
        <v>6699.2237791048647</v>
      </c>
      <c r="D42" s="110">
        <v>9.4332659643237999</v>
      </c>
      <c r="E42" s="110">
        <v>-6.4444597564536128</v>
      </c>
    </row>
    <row r="43" spans="1:5">
      <c r="A43" s="50" t="s">
        <v>20</v>
      </c>
      <c r="B43" s="111">
        <v>-2374.5420908612632</v>
      </c>
      <c r="C43" s="111">
        <v>-2736.1714574657162</v>
      </c>
      <c r="D43" s="108">
        <v>-10.8811573045343</v>
      </c>
      <c r="E43" s="109">
        <v>-122.55331671521344</v>
      </c>
    </row>
    <row r="44" spans="1:5">
      <c r="A44" s="49" t="s">
        <v>21</v>
      </c>
      <c r="B44" s="110">
        <v>4151.3037331026762</v>
      </c>
      <c r="C44" s="110">
        <v>3963.0523216391471</v>
      </c>
      <c r="D44" s="110">
        <v>-1.4478913402104991</v>
      </c>
      <c r="E44" s="110">
        <v>-128.99777647166891</v>
      </c>
    </row>
    <row r="45" spans="1:5">
      <c r="A45" s="50" t="s">
        <v>22</v>
      </c>
      <c r="B45" s="111">
        <v>-913.42534786166061</v>
      </c>
      <c r="C45" s="111">
        <v>-435.94250014973557</v>
      </c>
      <c r="D45" s="108">
        <v>2.3344047496162008</v>
      </c>
      <c r="E45" s="109">
        <v>-490.48587156828211</v>
      </c>
    </row>
    <row r="46" spans="1:5">
      <c r="A46" s="50" t="s">
        <v>23</v>
      </c>
      <c r="B46" s="111">
        <v>12.636094631142202</v>
      </c>
      <c r="C46" s="111">
        <v>150.92374325325628</v>
      </c>
      <c r="D46" s="108">
        <v>-89.104340434552697</v>
      </c>
      <c r="E46" s="109">
        <v>9.0547959289251599E-3</v>
      </c>
    </row>
    <row r="47" spans="1:5">
      <c r="A47" s="49" t="s">
        <v>77</v>
      </c>
      <c r="B47" s="110">
        <v>3250.5144798721576</v>
      </c>
      <c r="C47" s="110">
        <v>3678.0335647426687</v>
      </c>
      <c r="D47" s="110">
        <v>-88.217827025146974</v>
      </c>
      <c r="E47" s="110">
        <v>-619.47459324402269</v>
      </c>
    </row>
    <row r="48" spans="1:5">
      <c r="A48" s="50" t="s">
        <v>24</v>
      </c>
      <c r="B48" s="111">
        <v>-1065.3647343670011</v>
      </c>
      <c r="C48" s="111">
        <v>-945.02096863405382</v>
      </c>
      <c r="D48" s="108">
        <v>-5.0980719639999998</v>
      </c>
      <c r="E48" s="109">
        <v>133.21541276122653</v>
      </c>
    </row>
    <row r="49" spans="1:5">
      <c r="A49" s="49" t="s">
        <v>25</v>
      </c>
      <c r="B49" s="110">
        <v>2185.1497455051567</v>
      </c>
      <c r="C49" s="110">
        <v>2733.0125961086146</v>
      </c>
      <c r="D49" s="110">
        <v>-93.315898989146987</v>
      </c>
      <c r="E49" s="110">
        <v>-486.25918048279709</v>
      </c>
    </row>
    <row r="50" spans="1:5" ht="9.5" customHeight="1"/>
    <row r="51" spans="1:5">
      <c r="A51" s="52"/>
    </row>
  </sheetData>
  <pageMargins left="0.7" right="0.7" top="0.75" bottom="0.75" header="0.3" footer="0.3"/>
  <pageSetup paperSize="9" scale="81" orientation="portrait" r:id="rId1"/>
  <headerFooter>
    <oddFooter>&amp;C&amp;1#&amp;"Calibri"&amp;12&amp;K008000Internal Use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50"/>
  <sheetViews>
    <sheetView showGridLines="0" zoomScale="90" zoomScaleNormal="90" workbookViewId="0"/>
  </sheetViews>
  <sheetFormatPr baseColWidth="10" defaultColWidth="11.33203125" defaultRowHeight="14"/>
  <cols>
    <col min="1" max="1" width="33.1640625" style="3" bestFit="1" customWidth="1"/>
    <col min="2" max="2" width="15.83203125" style="3" bestFit="1" customWidth="1"/>
    <col min="3" max="3" width="15.33203125" style="3" bestFit="1" customWidth="1"/>
    <col min="4" max="4" width="15.33203125" style="3" customWidth="1"/>
    <col min="5" max="16384" width="11.33203125" style="3"/>
  </cols>
  <sheetData>
    <row r="2" spans="1:5" ht="12.75" customHeight="1"/>
    <row r="3" spans="1:5" ht="12.75" customHeight="1"/>
    <row r="4" spans="1:5" ht="12.75" customHeight="1"/>
    <row r="5" spans="1:5" ht="19">
      <c r="B5" s="24" t="s">
        <v>71</v>
      </c>
    </row>
    <row r="6" spans="1:5" ht="19">
      <c r="B6" s="26">
        <f>+Balance!A6</f>
        <v>45291</v>
      </c>
    </row>
    <row r="7" spans="1:5" ht="19">
      <c r="B7" s="24" t="s">
        <v>37</v>
      </c>
    </row>
    <row r="8" spans="1:5">
      <c r="B8" s="29"/>
      <c r="E8" s="15" t="s">
        <v>70</v>
      </c>
    </row>
    <row r="9" spans="1:5">
      <c r="A9" s="96" t="s">
        <v>155</v>
      </c>
      <c r="B9" s="36" t="s">
        <v>41</v>
      </c>
      <c r="C9" s="36" t="s">
        <v>42</v>
      </c>
      <c r="D9" s="36" t="s">
        <v>44</v>
      </c>
      <c r="E9" s="36" t="s">
        <v>63</v>
      </c>
    </row>
    <row r="10" spans="1:5">
      <c r="A10" s="31" t="s">
        <v>27</v>
      </c>
      <c r="B10" s="108">
        <v>1939.5365057500001</v>
      </c>
      <c r="C10" s="108">
        <v>1772.9330487855343</v>
      </c>
      <c r="D10" s="108">
        <v>5977.2324471894517</v>
      </c>
      <c r="E10" s="108">
        <v>8674.4631814488657</v>
      </c>
    </row>
    <row r="11" spans="1:5">
      <c r="A11" s="31" t="s">
        <v>28</v>
      </c>
      <c r="B11" s="108">
        <v>-6.5478437699999992</v>
      </c>
      <c r="C11" s="108">
        <v>-114.84992886784001</v>
      </c>
      <c r="D11" s="108">
        <v>-2228.2412677585007</v>
      </c>
      <c r="E11" s="108">
        <v>-6037.2466268008111</v>
      </c>
    </row>
    <row r="12" spans="1:5">
      <c r="A12" s="33" t="s">
        <v>3</v>
      </c>
      <c r="B12" s="110">
        <v>1932.9886619800002</v>
      </c>
      <c r="C12" s="110">
        <v>1658.0831199176941</v>
      </c>
      <c r="D12" s="110">
        <v>3748.9911794309514</v>
      </c>
      <c r="E12" s="110">
        <v>2637.2165546480546</v>
      </c>
    </row>
    <row r="13" spans="1:5">
      <c r="A13" s="31" t="s">
        <v>18</v>
      </c>
      <c r="B13" s="108">
        <v>-289.38105507000012</v>
      </c>
      <c r="C13" s="108">
        <v>-304.29804475072734</v>
      </c>
      <c r="D13" s="108">
        <v>-1832.9149864260942</v>
      </c>
      <c r="E13" s="108">
        <v>-804.89495012326176</v>
      </c>
    </row>
    <row r="14" spans="1:5">
      <c r="A14" s="34" t="s">
        <v>5</v>
      </c>
      <c r="B14" s="111">
        <v>-338.98564200999999</v>
      </c>
      <c r="C14" s="111">
        <v>-291.53895291575157</v>
      </c>
      <c r="D14" s="111">
        <v>-991.60457221374088</v>
      </c>
      <c r="E14" s="111">
        <v>-492.17995665467311</v>
      </c>
    </row>
    <row r="15" spans="1:5">
      <c r="A15" s="34" t="s">
        <v>6</v>
      </c>
      <c r="B15" s="111">
        <v>133.21897944</v>
      </c>
      <c r="C15" s="111">
        <v>179.9912100973641</v>
      </c>
      <c r="D15" s="111">
        <v>293.91884726347462</v>
      </c>
      <c r="E15" s="111">
        <v>0</v>
      </c>
    </row>
    <row r="16" spans="1:5">
      <c r="A16" s="34" t="s">
        <v>19</v>
      </c>
      <c r="B16" s="111">
        <v>-292.87625242000001</v>
      </c>
      <c r="C16" s="111">
        <v>-261.8376451323673</v>
      </c>
      <c r="D16" s="111">
        <v>-1262.4251846680554</v>
      </c>
      <c r="E16" s="111">
        <v>-416.1140599098303</v>
      </c>
    </row>
    <row r="17" spans="1:5">
      <c r="A17" s="34" t="s">
        <v>97</v>
      </c>
      <c r="B17" s="111">
        <v>209.26185991999998</v>
      </c>
      <c r="C17" s="111">
        <v>69.087343200027405</v>
      </c>
      <c r="D17" s="111">
        <v>127.1959231922278</v>
      </c>
      <c r="E17" s="111">
        <v>103.3990664412415</v>
      </c>
    </row>
    <row r="18" spans="1:5">
      <c r="A18" s="31" t="s">
        <v>8</v>
      </c>
      <c r="B18" s="111">
        <v>-90.861714239999998</v>
      </c>
      <c r="C18" s="111">
        <v>-122.0047580150127</v>
      </c>
      <c r="D18" s="111">
        <v>-515.7332611889891</v>
      </c>
      <c r="E18" s="111">
        <v>-6.1780928852216999</v>
      </c>
    </row>
    <row r="19" spans="1:5">
      <c r="A19" s="33" t="s">
        <v>9</v>
      </c>
      <c r="B19" s="110">
        <v>1552.7458926699999</v>
      </c>
      <c r="C19" s="110">
        <v>1231.7803171519543</v>
      </c>
      <c r="D19" s="110">
        <v>1400.3429318158683</v>
      </c>
      <c r="E19" s="110">
        <v>1826.1435116395714</v>
      </c>
    </row>
    <row r="20" spans="1:5">
      <c r="A20" s="31" t="s">
        <v>29</v>
      </c>
      <c r="B20" s="108">
        <v>-654.00618322000003</v>
      </c>
      <c r="C20" s="108">
        <v>-416.57539189360108</v>
      </c>
      <c r="D20" s="108">
        <v>-873.48689406430674</v>
      </c>
      <c r="E20" s="108">
        <v>-582.0955007292082</v>
      </c>
    </row>
    <row r="21" spans="1:5">
      <c r="A21" s="33" t="s">
        <v>21</v>
      </c>
      <c r="B21" s="110">
        <v>898.73970944999996</v>
      </c>
      <c r="C21" s="110">
        <v>815.20492525835311</v>
      </c>
      <c r="D21" s="110">
        <v>526.85603775156153</v>
      </c>
      <c r="E21" s="110">
        <v>1244.0480109103635</v>
      </c>
    </row>
    <row r="22" spans="1:5">
      <c r="A22" s="31" t="s">
        <v>30</v>
      </c>
      <c r="B22" s="108">
        <v>-80.49603565000001</v>
      </c>
      <c r="C22" s="108">
        <v>-290.83368361822193</v>
      </c>
      <c r="D22" s="108">
        <v>-142.11398961832057</v>
      </c>
      <c r="E22" s="108">
        <v>-816.86192802676919</v>
      </c>
    </row>
    <row r="23" spans="1:5">
      <c r="A23" s="31" t="s">
        <v>78</v>
      </c>
      <c r="B23" s="108">
        <v>1.2557349999999998</v>
      </c>
      <c r="C23" s="111">
        <v>-1.8052429505E-3</v>
      </c>
      <c r="D23" s="108">
        <v>12.846652500577999</v>
      </c>
      <c r="E23" s="111">
        <v>5.4945857735954995</v>
      </c>
    </row>
    <row r="24" spans="1:5">
      <c r="A24" s="33" t="s">
        <v>32</v>
      </c>
      <c r="B24" s="110">
        <v>819.49940879999986</v>
      </c>
      <c r="C24" s="110">
        <v>524.36943639718072</v>
      </c>
      <c r="D24" s="110">
        <v>397.58870063381886</v>
      </c>
      <c r="E24" s="110">
        <v>432.68066865718981</v>
      </c>
    </row>
    <row r="25" spans="1:5">
      <c r="A25" s="31" t="s">
        <v>33</v>
      </c>
      <c r="B25" s="108">
        <v>-126.87132167468198</v>
      </c>
      <c r="C25" s="108">
        <v>-151.58575469911361</v>
      </c>
      <c r="D25" s="108">
        <v>-166.64414187597549</v>
      </c>
      <c r="E25" s="108">
        <v>-217.84169413554341</v>
      </c>
    </row>
    <row r="26" spans="1:5">
      <c r="A26" s="33" t="s">
        <v>13</v>
      </c>
      <c r="B26" s="110">
        <v>692.62808712531785</v>
      </c>
      <c r="C26" s="110">
        <v>372.7836816980672</v>
      </c>
      <c r="D26" s="110">
        <v>230.94455875784334</v>
      </c>
      <c r="E26" s="110">
        <v>214.83897452164641</v>
      </c>
    </row>
    <row r="27" spans="1:5">
      <c r="E27" s="32"/>
    </row>
    <row r="28" spans="1:5">
      <c r="E28" s="32"/>
    </row>
    <row r="29" spans="1:5" ht="19">
      <c r="B29" s="35"/>
      <c r="E29" s="32"/>
    </row>
    <row r="30" spans="1:5">
      <c r="B30" s="29"/>
      <c r="E30" s="15" t="s">
        <v>70</v>
      </c>
    </row>
    <row r="31" spans="1:5">
      <c r="A31" s="96" t="s">
        <v>156</v>
      </c>
      <c r="B31" s="36" t="s">
        <v>41</v>
      </c>
      <c r="C31" s="36" t="s">
        <v>42</v>
      </c>
      <c r="D31" s="36" t="s">
        <v>44</v>
      </c>
      <c r="E31" s="36" t="s">
        <v>63</v>
      </c>
    </row>
    <row r="32" spans="1:5">
      <c r="A32" s="31" t="s">
        <v>27</v>
      </c>
      <c r="B32" s="108">
        <v>1935.2175435299998</v>
      </c>
      <c r="C32" s="108">
        <v>1566.2353257709949</v>
      </c>
      <c r="D32" s="108">
        <v>6553.8483741402242</v>
      </c>
      <c r="E32" s="108">
        <v>8300.8282050227899</v>
      </c>
    </row>
    <row r="33" spans="1:5">
      <c r="A33" s="31" t="s">
        <v>28</v>
      </c>
      <c r="B33" s="108">
        <v>-26.142515410000001</v>
      </c>
      <c r="C33" s="108">
        <v>-150.99811436179581</v>
      </c>
      <c r="D33" s="108">
        <v>-2614.4209622268672</v>
      </c>
      <c r="E33" s="108">
        <v>-5655.030737726297</v>
      </c>
    </row>
    <row r="34" spans="1:5">
      <c r="A34" s="33" t="s">
        <v>3</v>
      </c>
      <c r="B34" s="110">
        <v>1909.0750281199998</v>
      </c>
      <c r="C34" s="110">
        <v>1415.2372114091991</v>
      </c>
      <c r="D34" s="110">
        <v>3939.427411913357</v>
      </c>
      <c r="E34" s="110">
        <v>2645.7974672964924</v>
      </c>
    </row>
    <row r="35" spans="1:5">
      <c r="A35" s="31" t="s">
        <v>18</v>
      </c>
      <c r="B35" s="108">
        <v>-220.55299316000003</v>
      </c>
      <c r="C35" s="108">
        <v>-208.72742646661976</v>
      </c>
      <c r="D35" s="108">
        <v>-1504.2639539236175</v>
      </c>
      <c r="E35" s="108">
        <v>-705.04617014137978</v>
      </c>
    </row>
    <row r="36" spans="1:5">
      <c r="A36" s="34" t="s">
        <v>5</v>
      </c>
      <c r="B36" s="111">
        <v>-295.02452974000005</v>
      </c>
      <c r="C36" s="111">
        <v>-273.52827409762199</v>
      </c>
      <c r="D36" s="111">
        <v>-858.02379751092531</v>
      </c>
      <c r="E36" s="111">
        <v>-459.82016755695821</v>
      </c>
    </row>
    <row r="37" spans="1:5">
      <c r="A37" s="34" t="s">
        <v>6</v>
      </c>
      <c r="B37" s="111">
        <v>147.76004524000001</v>
      </c>
      <c r="C37" s="111">
        <v>172.9717985735569</v>
      </c>
      <c r="D37" s="111">
        <v>286.9710722591679</v>
      </c>
      <c r="E37" s="111">
        <v>0</v>
      </c>
    </row>
    <row r="38" spans="1:5">
      <c r="A38" s="34" t="s">
        <v>19</v>
      </c>
      <c r="B38" s="111">
        <v>-283.54762334999998</v>
      </c>
      <c r="C38" s="111">
        <v>-185.76398252137869</v>
      </c>
      <c r="D38" s="111">
        <v>-1105.7974542466277</v>
      </c>
      <c r="E38" s="111">
        <v>-406.65297804253549</v>
      </c>
    </row>
    <row r="39" spans="1:5">
      <c r="A39" s="34" t="s">
        <v>97</v>
      </c>
      <c r="B39" s="111">
        <v>210.25911468999999</v>
      </c>
      <c r="C39" s="111">
        <v>77.593031578823997</v>
      </c>
      <c r="D39" s="111">
        <v>172.58622557476758</v>
      </c>
      <c r="E39" s="111">
        <v>161.42697545811399</v>
      </c>
    </row>
    <row r="40" spans="1:5">
      <c r="A40" s="31" t="s">
        <v>8</v>
      </c>
      <c r="B40" s="111">
        <v>-80.50323173999999</v>
      </c>
      <c r="C40" s="111">
        <v>-113.24089383790641</v>
      </c>
      <c r="D40" s="111">
        <v>-546.488379431883</v>
      </c>
      <c r="E40" s="111">
        <v>-4.8682460737032001</v>
      </c>
    </row>
    <row r="41" spans="1:5">
      <c r="A41" s="33" t="s">
        <v>9</v>
      </c>
      <c r="B41" s="110">
        <v>1608.0188032199999</v>
      </c>
      <c r="C41" s="110">
        <v>1093.2688911046728</v>
      </c>
      <c r="D41" s="110">
        <v>1888.6750785578568</v>
      </c>
      <c r="E41" s="110">
        <v>1935.8830510814091</v>
      </c>
    </row>
    <row r="42" spans="1:5">
      <c r="A42" s="31" t="s">
        <v>29</v>
      </c>
      <c r="B42" s="108">
        <v>-634.61438217</v>
      </c>
      <c r="C42" s="108">
        <v>-401.33785597147101</v>
      </c>
      <c r="D42" s="108">
        <v>-817.9607998669959</v>
      </c>
      <c r="E42" s="108">
        <v>-520.62905285279635</v>
      </c>
    </row>
    <row r="43" spans="1:5">
      <c r="A43" s="33" t="s">
        <v>21</v>
      </c>
      <c r="B43" s="110">
        <v>973.40442104999988</v>
      </c>
      <c r="C43" s="110">
        <v>691.93103513320182</v>
      </c>
      <c r="D43" s="110">
        <v>1070.714278690861</v>
      </c>
      <c r="E43" s="110">
        <v>1415.2539982286128</v>
      </c>
    </row>
    <row r="44" spans="1:5">
      <c r="A44" s="31" t="s">
        <v>30</v>
      </c>
      <c r="B44" s="108">
        <v>-44.376640600000002</v>
      </c>
      <c r="C44" s="108">
        <v>-157.89842654873482</v>
      </c>
      <c r="D44" s="108">
        <v>-120.80885015200479</v>
      </c>
      <c r="E44" s="108">
        <v>-590.34143056092114</v>
      </c>
    </row>
    <row r="45" spans="1:5">
      <c r="A45" s="31" t="s">
        <v>78</v>
      </c>
      <c r="B45" s="108">
        <v>2.3676400147061001</v>
      </c>
      <c r="C45" s="111">
        <v>1.8677490119999997E-4</v>
      </c>
      <c r="D45" s="108">
        <v>10.2682678415349</v>
      </c>
      <c r="E45" s="111">
        <v>0</v>
      </c>
    </row>
    <row r="46" spans="1:5">
      <c r="A46" s="33" t="s">
        <v>32</v>
      </c>
      <c r="B46" s="110">
        <v>931.39542046470592</v>
      </c>
      <c r="C46" s="110">
        <v>534.03279535936827</v>
      </c>
      <c r="D46" s="110">
        <v>960.17369638039122</v>
      </c>
      <c r="E46" s="110">
        <v>824.91256766769175</v>
      </c>
    </row>
    <row r="47" spans="1:5">
      <c r="A47" s="31" t="s">
        <v>33</v>
      </c>
      <c r="B47" s="108">
        <v>-154.33537234383104</v>
      </c>
      <c r="C47" s="108">
        <v>-107.36607642415581</v>
      </c>
      <c r="D47" s="108">
        <v>-386.0491485783096</v>
      </c>
      <c r="E47" s="108">
        <v>-417.61413702070462</v>
      </c>
    </row>
    <row r="48" spans="1:5">
      <c r="A48" s="33" t="s">
        <v>13</v>
      </c>
      <c r="B48" s="110">
        <v>777.06004812087497</v>
      </c>
      <c r="C48" s="110">
        <v>426.66671893521254</v>
      </c>
      <c r="D48" s="110">
        <v>574.12454780208168</v>
      </c>
      <c r="E48" s="110">
        <v>407.29843064698713</v>
      </c>
    </row>
    <row r="49" spans="1:1" ht="6.75" customHeight="1"/>
    <row r="50" spans="1:1">
      <c r="A50" s="52"/>
    </row>
  </sheetData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G51"/>
  <sheetViews>
    <sheetView showGridLines="0" zoomScale="90" zoomScaleNormal="90" workbookViewId="0">
      <selection activeCell="A3" sqref="A3"/>
    </sheetView>
  </sheetViews>
  <sheetFormatPr baseColWidth="10" defaultColWidth="11.33203125" defaultRowHeight="14"/>
  <cols>
    <col min="1" max="1" width="33.1640625" style="3" bestFit="1" customWidth="1"/>
    <col min="2" max="2" width="15.83203125" style="3" bestFit="1" customWidth="1"/>
    <col min="3" max="3" width="15.33203125" style="3" bestFit="1" customWidth="1"/>
    <col min="4" max="4" width="11.33203125" style="3"/>
    <col min="5" max="5" width="15.33203125" style="3" bestFit="1" customWidth="1"/>
    <col min="6" max="7" width="15.33203125" style="3" customWidth="1"/>
    <col min="8" max="16384" width="11.33203125" style="3"/>
  </cols>
  <sheetData>
    <row r="2" spans="1:7" ht="12.75" customHeight="1"/>
    <row r="3" spans="1:7" ht="12.75" customHeight="1"/>
    <row r="4" spans="1:7" ht="12.75" customHeight="1"/>
    <row r="5" spans="1:7" ht="19">
      <c r="B5" s="2"/>
      <c r="C5" s="24" t="s">
        <v>122</v>
      </c>
    </row>
    <row r="6" spans="1:7" ht="19">
      <c r="B6" s="26"/>
      <c r="C6" s="26">
        <f>+Balance!A6</f>
        <v>45291</v>
      </c>
    </row>
    <row r="7" spans="1:7" ht="19">
      <c r="B7" s="2"/>
      <c r="C7" s="24" t="s">
        <v>37</v>
      </c>
    </row>
    <row r="8" spans="1:7">
      <c r="B8" s="29"/>
      <c r="C8" s="29"/>
      <c r="G8" s="15" t="s">
        <v>70</v>
      </c>
    </row>
    <row r="9" spans="1:7">
      <c r="A9" s="96" t="str">
        <f>+Negocios!A10</f>
        <v>Diciembre 2023</v>
      </c>
      <c r="B9" s="30" t="s">
        <v>133</v>
      </c>
      <c r="C9" s="30" t="s">
        <v>42</v>
      </c>
      <c r="D9" s="30" t="s">
        <v>44</v>
      </c>
      <c r="E9" s="30" t="s">
        <v>79</v>
      </c>
      <c r="F9" s="30" t="s">
        <v>63</v>
      </c>
      <c r="G9" s="30" t="s">
        <v>131</v>
      </c>
    </row>
    <row r="10" spans="1:7">
      <c r="A10" s="31" t="s">
        <v>27</v>
      </c>
      <c r="B10" s="108">
        <v>16512.510461780003</v>
      </c>
      <c r="C10" s="108">
        <v>9244.3512462726903</v>
      </c>
      <c r="D10" s="108">
        <v>1373.4908227064534</v>
      </c>
      <c r="E10" s="108">
        <v>3010.9366557668286</v>
      </c>
      <c r="F10" s="108">
        <v>739.10021890870439</v>
      </c>
      <c r="G10" s="108">
        <v>1006.6862896523692</v>
      </c>
    </row>
    <row r="11" spans="1:7">
      <c r="A11" s="31" t="s">
        <v>28</v>
      </c>
      <c r="B11" s="108">
        <v>-9502.4768615999965</v>
      </c>
      <c r="C11" s="108">
        <v>-6139.9719465014432</v>
      </c>
      <c r="D11" s="108">
        <v>-254.43937281517421</v>
      </c>
      <c r="E11" s="108">
        <v>-1879.6857450381679</v>
      </c>
      <c r="F11" s="108">
        <v>-296.39060416388998</v>
      </c>
      <c r="G11" s="108">
        <v>-361.81357700611329</v>
      </c>
    </row>
    <row r="12" spans="1:7">
      <c r="A12" s="33" t="s">
        <v>3</v>
      </c>
      <c r="B12" s="110">
        <v>7010.0336001800051</v>
      </c>
      <c r="C12" s="110">
        <v>3104.3792997712471</v>
      </c>
      <c r="D12" s="110">
        <v>1119.0514498912792</v>
      </c>
      <c r="E12" s="110">
        <v>1131.2509107286608</v>
      </c>
      <c r="F12" s="110">
        <v>442.70961474481453</v>
      </c>
      <c r="G12" s="110">
        <v>644.87271264625588</v>
      </c>
    </row>
    <row r="13" spans="1:7">
      <c r="A13" s="31" t="s">
        <v>18</v>
      </c>
      <c r="B13" s="108">
        <v>-1122.8421448236375</v>
      </c>
      <c r="C13" s="108">
        <v>-708.28210553722749</v>
      </c>
      <c r="D13" s="108">
        <v>-376.80801647929673</v>
      </c>
      <c r="E13" s="108">
        <v>-340.04278105019699</v>
      </c>
      <c r="F13" s="108">
        <v>-94.358703946978622</v>
      </c>
      <c r="G13" s="108">
        <v>-212.7447865326987</v>
      </c>
    </row>
    <row r="14" spans="1:7">
      <c r="A14" s="34" t="s">
        <v>5</v>
      </c>
      <c r="B14" s="111">
        <v>-521.63834717410009</v>
      </c>
      <c r="C14" s="111">
        <v>-170.84422269607876</v>
      </c>
      <c r="D14" s="111">
        <v>-244.37056437659029</v>
      </c>
      <c r="E14" s="111">
        <v>-76.081147036780607</v>
      </c>
      <c r="F14" s="111">
        <v>-37.470734588534498</v>
      </c>
      <c r="G14" s="111">
        <v>-101.89361930264661</v>
      </c>
    </row>
    <row r="15" spans="1:7">
      <c r="A15" s="34" t="s">
        <v>6</v>
      </c>
      <c r="B15" s="111">
        <v>67.878515437600001</v>
      </c>
      <c r="C15" s="111">
        <v>36.536770521766101</v>
      </c>
      <c r="D15" s="111">
        <v>57.001900309969905</v>
      </c>
      <c r="E15" s="111">
        <v>7.2867200462642003</v>
      </c>
      <c r="F15" s="111">
        <v>3.3595100016287005</v>
      </c>
      <c r="G15" s="111">
        <v>59.191422259415596</v>
      </c>
    </row>
    <row r="16" spans="1:7">
      <c r="A16" s="34" t="s">
        <v>19</v>
      </c>
      <c r="B16" s="111">
        <v>-970.79223049534835</v>
      </c>
      <c r="C16" s="111">
        <v>-637.92206549377602</v>
      </c>
      <c r="D16" s="111">
        <v>-270.13952945639596</v>
      </c>
      <c r="E16" s="111">
        <v>-288.28279614156833</v>
      </c>
      <c r="F16" s="111">
        <v>-54.463123132559808</v>
      </c>
      <c r="G16" s="111">
        <v>-177.73497936705809</v>
      </c>
    </row>
    <row r="17" spans="1:7">
      <c r="A17" s="34" t="s">
        <v>97</v>
      </c>
      <c r="B17" s="111">
        <v>301.70991740821069</v>
      </c>
      <c r="C17" s="111">
        <v>63.947412130861096</v>
      </c>
      <c r="D17" s="111">
        <v>80.700177043719606</v>
      </c>
      <c r="E17" s="111">
        <v>17.0344420818877</v>
      </c>
      <c r="F17" s="111">
        <v>-5.7843562275129994</v>
      </c>
      <c r="G17" s="111">
        <v>7.6923898775904007</v>
      </c>
    </row>
    <row r="18" spans="1:7">
      <c r="A18" s="31" t="s">
        <v>8</v>
      </c>
      <c r="B18" s="111">
        <v>-1610.5748178984318</v>
      </c>
      <c r="C18" s="111">
        <v>-309.25697497499795</v>
      </c>
      <c r="D18" s="111">
        <v>-56.266950303029901</v>
      </c>
      <c r="E18" s="111">
        <v>-5.6091089336109992</v>
      </c>
      <c r="F18" s="111">
        <v>-0.4390640130149</v>
      </c>
      <c r="G18" s="111">
        <v>-12.070460758847499</v>
      </c>
    </row>
    <row r="19" spans="1:7">
      <c r="A19" s="33" t="s">
        <v>9</v>
      </c>
      <c r="B19" s="110">
        <v>4276.6166374579352</v>
      </c>
      <c r="C19" s="110">
        <v>2086.840219259022</v>
      </c>
      <c r="D19" s="110">
        <v>685.97648310895261</v>
      </c>
      <c r="E19" s="110">
        <v>785.59902074485285</v>
      </c>
      <c r="F19" s="110">
        <v>347.91184678482097</v>
      </c>
      <c r="G19" s="110">
        <v>420.05746535470973</v>
      </c>
    </row>
    <row r="20" spans="1:7">
      <c r="A20" s="31" t="s">
        <v>29</v>
      </c>
      <c r="B20" s="108">
        <v>-1017.9631846183855</v>
      </c>
      <c r="C20" s="108">
        <v>-733.26362485487357</v>
      </c>
      <c r="D20" s="108">
        <v>-591.50319032153698</v>
      </c>
      <c r="E20" s="108">
        <v>-139.3254098080036</v>
      </c>
      <c r="F20" s="108">
        <v>-102.6517754834251</v>
      </c>
      <c r="G20" s="108">
        <v>-194.68252965367563</v>
      </c>
    </row>
    <row r="21" spans="1:7">
      <c r="A21" s="33" t="s">
        <v>21</v>
      </c>
      <c r="B21" s="110">
        <v>3258.6534528395496</v>
      </c>
      <c r="C21" s="110">
        <v>1353.5765944041482</v>
      </c>
      <c r="D21" s="110">
        <v>94.473292787415673</v>
      </c>
      <c r="E21" s="110">
        <v>646.2736109368492</v>
      </c>
      <c r="F21" s="110">
        <v>245.26007130139584</v>
      </c>
      <c r="G21" s="110">
        <v>225.37493570103408</v>
      </c>
    </row>
    <row r="22" spans="1:7">
      <c r="A22" s="31" t="s">
        <v>30</v>
      </c>
      <c r="B22" s="108">
        <v>-161.32096875645354</v>
      </c>
      <c r="C22" s="108">
        <v>46.589443242560023</v>
      </c>
      <c r="D22" s="108">
        <v>-72.377420152672016</v>
      </c>
      <c r="E22" s="108">
        <v>-299.82136306268779</v>
      </c>
      <c r="F22" s="108">
        <v>-43.964613895304709</v>
      </c>
      <c r="G22" s="108">
        <v>-41.857997583190297</v>
      </c>
    </row>
    <row r="23" spans="1:7">
      <c r="A23" s="31" t="s">
        <v>31</v>
      </c>
      <c r="B23" s="108">
        <v>9.4186668991623979</v>
      </c>
      <c r="C23" s="108">
        <v>1.2576950156906999</v>
      </c>
      <c r="D23" s="108">
        <v>-7.9981430117976009</v>
      </c>
      <c r="E23" s="108">
        <v>0</v>
      </c>
      <c r="F23" s="108">
        <v>232.02373410748748</v>
      </c>
      <c r="G23" s="108">
        <v>-6.4485333080350005</v>
      </c>
    </row>
    <row r="24" spans="1:7">
      <c r="A24" s="33" t="s">
        <v>32</v>
      </c>
      <c r="B24" s="110">
        <v>3106.7511509822584</v>
      </c>
      <c r="C24" s="110">
        <v>1401.4237326623991</v>
      </c>
      <c r="D24" s="110">
        <v>14.097729622946062</v>
      </c>
      <c r="E24" s="110">
        <v>346.45224787416129</v>
      </c>
      <c r="F24" s="110">
        <v>433.31919151357863</v>
      </c>
      <c r="G24" s="110">
        <v>177.06840480980881</v>
      </c>
    </row>
    <row r="25" spans="1:7">
      <c r="A25" s="31" t="s">
        <v>33</v>
      </c>
      <c r="B25" s="108">
        <v>-824.31165407525202</v>
      </c>
      <c r="C25" s="108">
        <v>-448.61790528260946</v>
      </c>
      <c r="D25" s="108">
        <v>11.181964048448799</v>
      </c>
      <c r="E25" s="108">
        <v>-160.80298544078477</v>
      </c>
      <c r="F25" s="108">
        <v>-210.62692781369293</v>
      </c>
      <c r="G25" s="108">
        <v>-111.94678650202148</v>
      </c>
    </row>
    <row r="26" spans="1:7">
      <c r="A26" s="33" t="s">
        <v>13</v>
      </c>
      <c r="B26" s="110">
        <v>2282.4394969070058</v>
      </c>
      <c r="C26" s="110">
        <v>952.80582737978966</v>
      </c>
      <c r="D26" s="110">
        <v>25.27969367139486</v>
      </c>
      <c r="E26" s="110">
        <v>185.64926243337658</v>
      </c>
      <c r="F26" s="110">
        <v>222.69226369988573</v>
      </c>
      <c r="G26" s="110">
        <v>65.121618307787315</v>
      </c>
    </row>
    <row r="27" spans="1:7" ht="5.5" customHeight="1"/>
    <row r="28" spans="1:7">
      <c r="A28" s="115" t="s">
        <v>132</v>
      </c>
    </row>
    <row r="29" spans="1:7" ht="19">
      <c r="A29" s="115"/>
      <c r="B29" s="26"/>
      <c r="C29" s="35"/>
    </row>
    <row r="30" spans="1:7">
      <c r="B30" s="29"/>
      <c r="G30" s="15" t="s">
        <v>70</v>
      </c>
    </row>
    <row r="31" spans="1:7" ht="15">
      <c r="A31" s="54" t="s">
        <v>156</v>
      </c>
      <c r="B31" s="30" t="s">
        <v>41</v>
      </c>
      <c r="C31" s="30" t="s">
        <v>42</v>
      </c>
      <c r="D31" s="30" t="s">
        <v>44</v>
      </c>
      <c r="E31" s="30" t="s">
        <v>79</v>
      </c>
      <c r="F31" s="30" t="s">
        <v>63</v>
      </c>
      <c r="G31" s="30" t="s">
        <v>131</v>
      </c>
    </row>
    <row r="32" spans="1:7">
      <c r="A32" s="31" t="s">
        <v>27</v>
      </c>
      <c r="B32" s="108">
        <v>21164.803029929997</v>
      </c>
      <c r="C32" s="108">
        <v>8453.1500573627236</v>
      </c>
      <c r="D32" s="108">
        <v>1352.681889359681</v>
      </c>
      <c r="E32" s="108">
        <v>4079.4532119418582</v>
      </c>
      <c r="F32" s="108">
        <v>714.16125194337474</v>
      </c>
      <c r="G32" s="108">
        <v>801.50808995784871</v>
      </c>
    </row>
    <row r="33" spans="1:7">
      <c r="A33" s="31" t="s">
        <v>28</v>
      </c>
      <c r="B33" s="108">
        <v>-15824.310326612002</v>
      </c>
      <c r="C33" s="108">
        <v>-6817.3325804309825</v>
      </c>
      <c r="D33" s="108">
        <v>-232.19374247577429</v>
      </c>
      <c r="E33" s="108">
        <v>-2921.638567585027</v>
      </c>
      <c r="F33" s="108">
        <v>-248.79782099433095</v>
      </c>
      <c r="G33" s="108">
        <v>-199.2524119540702</v>
      </c>
    </row>
    <row r="34" spans="1:7">
      <c r="A34" s="33" t="s">
        <v>3</v>
      </c>
      <c r="B34" s="110">
        <v>5340.4927033179938</v>
      </c>
      <c r="C34" s="110">
        <v>1635.81747693174</v>
      </c>
      <c r="D34" s="110">
        <v>1120.4881468839067</v>
      </c>
      <c r="E34" s="110">
        <v>1157.8146443568314</v>
      </c>
      <c r="F34" s="110">
        <v>465.36343094904373</v>
      </c>
      <c r="G34" s="110">
        <v>602.25567800377848</v>
      </c>
    </row>
    <row r="35" spans="1:7">
      <c r="A35" s="31" t="s">
        <v>18</v>
      </c>
      <c r="B35" s="108">
        <v>-1108.3373370949253</v>
      </c>
      <c r="C35" s="108">
        <v>-653.3030454209545</v>
      </c>
      <c r="D35" s="108">
        <v>-344.0115099182982</v>
      </c>
      <c r="E35" s="108">
        <v>-297.11339981949271</v>
      </c>
      <c r="F35" s="108">
        <v>-63.250838250172187</v>
      </c>
      <c r="G35" s="108">
        <v>-150.8779372902319</v>
      </c>
    </row>
    <row r="36" spans="1:7">
      <c r="A36" s="34" t="s">
        <v>5</v>
      </c>
      <c r="B36" s="111">
        <v>-466.0726463371999</v>
      </c>
      <c r="C36" s="111">
        <v>-167.7690170211271</v>
      </c>
      <c r="D36" s="111">
        <v>-224.51060172905207</v>
      </c>
      <c r="E36" s="111">
        <v>-64.090245306858904</v>
      </c>
      <c r="F36" s="111">
        <v>-34.403503125217895</v>
      </c>
      <c r="G36" s="111">
        <v>-76.034098633656399</v>
      </c>
    </row>
    <row r="37" spans="1:7">
      <c r="A37" s="34" t="s">
        <v>6</v>
      </c>
      <c r="B37" s="111">
        <v>71.353259262500018</v>
      </c>
      <c r="C37" s="111">
        <v>28.811854329184602</v>
      </c>
      <c r="D37" s="111">
        <v>44.466008436252999</v>
      </c>
      <c r="E37" s="111">
        <v>10.8887696750903</v>
      </c>
      <c r="F37" s="111">
        <v>3.5829406889092001</v>
      </c>
      <c r="G37" s="111">
        <v>48.914669895555896</v>
      </c>
    </row>
    <row r="38" spans="1:7">
      <c r="A38" s="34" t="s">
        <v>19</v>
      </c>
      <c r="B38" s="111">
        <v>-903.46321052236385</v>
      </c>
      <c r="C38" s="111">
        <v>-586.73145811582879</v>
      </c>
      <c r="D38" s="111">
        <v>-246.5797193995823</v>
      </c>
      <c r="E38" s="111">
        <v>-277.28992253467476</v>
      </c>
      <c r="F38" s="111">
        <v>-45.206482300853089</v>
      </c>
      <c r="G38" s="111">
        <v>-149.245957925623</v>
      </c>
    </row>
    <row r="39" spans="1:7">
      <c r="A39" s="34" t="s">
        <v>97</v>
      </c>
      <c r="B39" s="111">
        <v>189.84526050213839</v>
      </c>
      <c r="C39" s="111">
        <v>72.385575386816797</v>
      </c>
      <c r="D39" s="111">
        <v>82.612802774083207</v>
      </c>
      <c r="E39" s="111">
        <v>33.377998346950598</v>
      </c>
      <c r="F39" s="111">
        <v>12.776206486989599</v>
      </c>
      <c r="G39" s="111">
        <v>25.4874493734916</v>
      </c>
    </row>
    <row r="40" spans="1:7">
      <c r="A40" s="31" t="s">
        <v>8</v>
      </c>
      <c r="B40" s="111">
        <v>-773.06083854277495</v>
      </c>
      <c r="C40" s="111">
        <v>-146.91061358170961</v>
      </c>
      <c r="D40" s="111">
        <v>-54.782055766673196</v>
      </c>
      <c r="E40" s="111">
        <v>-6.5264060041803997</v>
      </c>
      <c r="F40" s="111">
        <v>-0.37057134842420003</v>
      </c>
      <c r="G40" s="111">
        <v>-24.117377888006001</v>
      </c>
    </row>
    <row r="41" spans="1:7">
      <c r="A41" s="33" t="s">
        <v>9</v>
      </c>
      <c r="B41" s="110">
        <v>3459.094527680294</v>
      </c>
      <c r="C41" s="110">
        <v>835.60381792907583</v>
      </c>
      <c r="D41" s="110">
        <v>721.69458119893523</v>
      </c>
      <c r="E41" s="110">
        <v>854.17483853315821</v>
      </c>
      <c r="F41" s="110">
        <v>401.74202135044732</v>
      </c>
      <c r="G41" s="110">
        <v>427.2603628255406</v>
      </c>
    </row>
    <row r="42" spans="1:7">
      <c r="A42" s="31" t="s">
        <v>29</v>
      </c>
      <c r="B42" s="108">
        <v>-1029.2198068223195</v>
      </c>
      <c r="C42" s="108">
        <v>-605.53358419651181</v>
      </c>
      <c r="D42" s="108">
        <v>-617.30056155234627</v>
      </c>
      <c r="E42" s="108">
        <v>-237.29793505605232</v>
      </c>
      <c r="F42" s="108">
        <v>-88.100084826044395</v>
      </c>
      <c r="G42" s="108">
        <v>-159.53050217864299</v>
      </c>
    </row>
    <row r="43" spans="1:7">
      <c r="A43" s="33" t="s">
        <v>21</v>
      </c>
      <c r="B43" s="110">
        <v>2429.8747208579744</v>
      </c>
      <c r="C43" s="110">
        <v>230.07023373256402</v>
      </c>
      <c r="D43" s="110">
        <v>104.39401964658896</v>
      </c>
      <c r="E43" s="110">
        <v>616.87690347710588</v>
      </c>
      <c r="F43" s="110">
        <v>313.64193652440292</v>
      </c>
      <c r="G43" s="110">
        <v>267.72986064689758</v>
      </c>
    </row>
    <row r="44" spans="1:7">
      <c r="A44" s="31" t="s">
        <v>30</v>
      </c>
      <c r="B44" s="108">
        <v>-27.272361341142386</v>
      </c>
      <c r="C44" s="108">
        <v>-27.66653193660758</v>
      </c>
      <c r="D44" s="108">
        <v>-78.457052926087798</v>
      </c>
      <c r="E44" s="108">
        <v>-221.58842997339767</v>
      </c>
      <c r="F44" s="108">
        <v>-60.042719937016798</v>
      </c>
      <c r="G44" s="108">
        <v>-22.698343035483312</v>
      </c>
    </row>
    <row r="45" spans="1:7">
      <c r="A45" s="31" t="s">
        <v>31</v>
      </c>
      <c r="B45" s="108">
        <v>31.323290144030704</v>
      </c>
      <c r="C45" s="111">
        <v>1.5522097493166001</v>
      </c>
      <c r="D45" s="108">
        <v>232.85746815504427</v>
      </c>
      <c r="E45" s="111">
        <v>0</v>
      </c>
      <c r="F45" s="108">
        <v>-91.456583674099704</v>
      </c>
      <c r="G45" s="108">
        <v>-23.3526411210356</v>
      </c>
    </row>
    <row r="46" spans="1:7">
      <c r="A46" s="33" t="s">
        <v>32</v>
      </c>
      <c r="B46" s="110">
        <v>2433.9256496608623</v>
      </c>
      <c r="C46" s="110">
        <v>203.95591154527304</v>
      </c>
      <c r="D46" s="110">
        <v>258.79443487554545</v>
      </c>
      <c r="E46" s="110">
        <v>395.28847350370819</v>
      </c>
      <c r="F46" s="110">
        <v>162.14263291328646</v>
      </c>
      <c r="G46" s="110">
        <v>221.67887649037868</v>
      </c>
    </row>
    <row r="47" spans="1:7">
      <c r="A47" s="31" t="s">
        <v>33</v>
      </c>
      <c r="B47" s="108">
        <v>-638.89352493489037</v>
      </c>
      <c r="C47" s="108">
        <v>-127.81772133869796</v>
      </c>
      <c r="D47" s="108">
        <v>61.258669171347982</v>
      </c>
      <c r="E47" s="108">
        <v>-58.647522805858401</v>
      </c>
      <c r="F47" s="108">
        <v>-88.540293348073604</v>
      </c>
      <c r="G47" s="108">
        <v>-91.81996176788121</v>
      </c>
    </row>
    <row r="48" spans="1:7">
      <c r="A48" s="33" t="s">
        <v>13</v>
      </c>
      <c r="B48" s="110">
        <v>1795.0321247259733</v>
      </c>
      <c r="C48" s="110">
        <v>76.138190206575089</v>
      </c>
      <c r="D48" s="110">
        <v>320.0531040468934</v>
      </c>
      <c r="E48" s="110">
        <v>336.64095069784992</v>
      </c>
      <c r="F48" s="110">
        <v>73.602339565212873</v>
      </c>
      <c r="G48" s="110">
        <v>129.85891472249747</v>
      </c>
    </row>
    <row r="49" spans="1:1" ht="5.5" customHeight="1"/>
    <row r="50" spans="1:1">
      <c r="A50" s="52"/>
    </row>
    <row r="51" spans="1:1">
      <c r="A51" s="52"/>
    </row>
  </sheetData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3D7B3-DAEE-4D3E-B230-7D6079A79E24}">
  <dimension ref="A5:J36"/>
  <sheetViews>
    <sheetView showGridLines="0" zoomScale="90" zoomScaleNormal="90" workbookViewId="0">
      <selection activeCell="A3" sqref="A3"/>
    </sheetView>
  </sheetViews>
  <sheetFormatPr baseColWidth="10" defaultColWidth="11.5" defaultRowHeight="13"/>
  <cols>
    <col min="1" max="1" width="35" bestFit="1" customWidth="1"/>
    <col min="3" max="3" width="20.5" customWidth="1"/>
  </cols>
  <sheetData>
    <row r="5" spans="1:7" ht="19">
      <c r="C5" s="24" t="s">
        <v>128</v>
      </c>
    </row>
    <row r="6" spans="1:7" ht="19">
      <c r="C6" s="26">
        <f>+Balance!A6</f>
        <v>45291</v>
      </c>
    </row>
    <row r="7" spans="1:7" ht="19">
      <c r="C7" s="24" t="s">
        <v>37</v>
      </c>
    </row>
    <row r="8" spans="1:7" ht="14">
      <c r="G8" s="15" t="s">
        <v>70</v>
      </c>
    </row>
    <row r="9" spans="1:7" ht="14.25" customHeight="1">
      <c r="A9" s="96" t="str">
        <f>+Negocios!A10</f>
        <v>Diciembre 2023</v>
      </c>
      <c r="B9" s="99" t="s">
        <v>41</v>
      </c>
      <c r="C9" s="100" t="s">
        <v>42</v>
      </c>
      <c r="D9" s="99" t="s">
        <v>44</v>
      </c>
      <c r="E9" s="99" t="s">
        <v>127</v>
      </c>
      <c r="F9" s="99" t="s">
        <v>63</v>
      </c>
      <c r="G9" s="99" t="s">
        <v>131</v>
      </c>
    </row>
    <row r="10" spans="1:7">
      <c r="A10" s="101" t="s">
        <v>27</v>
      </c>
      <c r="B10" s="108">
        <v>18335.481669532066</v>
      </c>
      <c r="C10" s="112">
        <v>10813.840461910728</v>
      </c>
      <c r="D10" s="112">
        <v>7350.723269895906</v>
      </c>
      <c r="E10" s="108">
        <v>3010.9366557668291</v>
      </c>
      <c r="F10" s="108">
        <v>8994.7267139615633</v>
      </c>
      <c r="G10" s="108">
        <v>1006.6862896523691</v>
      </c>
    </row>
    <row r="11" spans="1:7">
      <c r="A11" s="101" t="s">
        <v>28</v>
      </c>
      <c r="B11" s="108">
        <v>-9438.7435916088998</v>
      </c>
      <c r="C11" s="112">
        <v>-6085.0074951892684</v>
      </c>
      <c r="D11" s="112">
        <v>-2482.6803427249588</v>
      </c>
      <c r="E11" s="108">
        <v>-1879.6857450381681</v>
      </c>
      <c r="F11" s="108">
        <v>-5916.3012623021514</v>
      </c>
      <c r="G11" s="108">
        <v>-336.61399738611328</v>
      </c>
    </row>
    <row r="12" spans="1:7" ht="14">
      <c r="A12" s="102" t="s">
        <v>3</v>
      </c>
      <c r="B12" s="110">
        <v>8896.7380779231662</v>
      </c>
      <c r="C12" s="113">
        <v>4728.8329667214593</v>
      </c>
      <c r="D12" s="113">
        <v>4868.0429271709472</v>
      </c>
      <c r="E12" s="110">
        <v>1131.250910728661</v>
      </c>
      <c r="F12" s="110">
        <v>3078.4254516594119</v>
      </c>
      <c r="G12" s="110">
        <v>670.07229226625577</v>
      </c>
    </row>
    <row r="13" spans="1:7">
      <c r="A13" s="101" t="s">
        <v>18</v>
      </c>
      <c r="B13" s="108">
        <v>-1384.2216811837654</v>
      </c>
      <c r="C13" s="108">
        <v>-940.95287525777997</v>
      </c>
      <c r="D13" s="108">
        <v>-2223.0842276659741</v>
      </c>
      <c r="E13" s="108">
        <v>-330.11573584085107</v>
      </c>
      <c r="F13" s="108">
        <v>-948.84437896992824</v>
      </c>
      <c r="G13" s="108">
        <v>-220.01928777109552</v>
      </c>
    </row>
    <row r="14" spans="1:7">
      <c r="A14" s="103" t="s">
        <v>5</v>
      </c>
      <c r="B14" s="111">
        <v>-979.39232010410001</v>
      </c>
      <c r="C14" s="114">
        <v>-534.2599521340793</v>
      </c>
      <c r="D14" s="114">
        <v>-1341.5498092158227</v>
      </c>
      <c r="E14" s="111">
        <v>-94.069389507287099</v>
      </c>
      <c r="F14" s="111">
        <v>-543.31281872325576</v>
      </c>
      <c r="G14" s="111">
        <v>-107.05363193264661</v>
      </c>
    </row>
    <row r="15" spans="1:7">
      <c r="A15" s="103" t="s">
        <v>6</v>
      </c>
      <c r="B15" s="111">
        <v>203.6245888075</v>
      </c>
      <c r="C15" s="114">
        <v>217.83818811858418</v>
      </c>
      <c r="D15" s="114">
        <v>350.92074757344449</v>
      </c>
      <c r="E15" s="111">
        <v>7.2867200462641994</v>
      </c>
      <c r="F15" s="111">
        <v>3.3595100016287001</v>
      </c>
      <c r="G15" s="111">
        <v>59.191422259415596</v>
      </c>
    </row>
    <row r="16" spans="1:7">
      <c r="A16" s="103" t="s">
        <v>19</v>
      </c>
      <c r="B16" s="111">
        <v>-1161.1708010973762</v>
      </c>
      <c r="C16" s="114">
        <v>-767.03333792948933</v>
      </c>
      <c r="D16" s="114">
        <v>-1437.4139515336585</v>
      </c>
      <c r="E16" s="111">
        <v>-259.39712855887063</v>
      </c>
      <c r="F16" s="111">
        <v>-506.2642249367035</v>
      </c>
      <c r="G16" s="111">
        <v>-183.2263760870581</v>
      </c>
    </row>
    <row r="17" spans="1:10">
      <c r="A17" s="103" t="s">
        <v>97</v>
      </c>
      <c r="B17" s="111">
        <v>552.71685121021073</v>
      </c>
      <c r="C17" s="114">
        <v>142.5022266872046</v>
      </c>
      <c r="D17" s="114">
        <v>204.95878551006271</v>
      </c>
      <c r="E17" s="111">
        <v>16.064062179042498</v>
      </c>
      <c r="F17" s="111">
        <v>97.373154688402209</v>
      </c>
      <c r="G17" s="111">
        <v>11.069297989193599</v>
      </c>
    </row>
    <row r="18" spans="1:10">
      <c r="A18" s="101" t="s">
        <v>8</v>
      </c>
      <c r="B18" s="111">
        <v>-1702.7291279184319</v>
      </c>
      <c r="C18" s="114">
        <v>-434.74324983619368</v>
      </c>
      <c r="D18" s="114">
        <v>-578.30080269257405</v>
      </c>
      <c r="E18" s="111">
        <v>-6.0714695072865998</v>
      </c>
      <c r="F18" s="111">
        <v>-6.8035939031523007</v>
      </c>
      <c r="G18" s="111">
        <v>-12.074389678847499</v>
      </c>
    </row>
    <row r="19" spans="1:10" ht="14">
      <c r="A19" s="102" t="s">
        <v>9</v>
      </c>
      <c r="B19" s="113">
        <v>5809.7872688209691</v>
      </c>
      <c r="C19" s="113">
        <v>3353.1368416274859</v>
      </c>
      <c r="D19" s="113">
        <v>2066.657896812399</v>
      </c>
      <c r="E19" s="113">
        <v>795.06370538052329</v>
      </c>
      <c r="F19" s="113">
        <v>2122.7774787863314</v>
      </c>
      <c r="G19" s="113">
        <v>437.97861481631276</v>
      </c>
    </row>
    <row r="20" spans="1:10" ht="14">
      <c r="A20" s="3"/>
      <c r="B20" s="3"/>
      <c r="C20" s="3"/>
      <c r="D20" s="3"/>
      <c r="E20" s="3"/>
      <c r="F20" s="3"/>
      <c r="G20" s="3"/>
    </row>
    <row r="21" spans="1:10" ht="14">
      <c r="A21" s="3"/>
      <c r="B21" s="3"/>
      <c r="C21" s="3"/>
      <c r="D21" s="3"/>
      <c r="E21" s="3"/>
      <c r="F21" s="3"/>
      <c r="G21" s="3"/>
    </row>
    <row r="22" spans="1:10" ht="14">
      <c r="A22" s="3"/>
      <c r="B22" s="3"/>
      <c r="C22" s="3"/>
      <c r="D22" s="3"/>
      <c r="E22" s="3"/>
      <c r="F22" s="3"/>
      <c r="G22" s="3"/>
    </row>
    <row r="23" spans="1:10" ht="14">
      <c r="A23" s="3"/>
      <c r="B23" s="3"/>
      <c r="C23" s="3"/>
      <c r="D23" s="3"/>
      <c r="E23" s="3"/>
      <c r="F23" s="3"/>
      <c r="G23" s="15" t="s">
        <v>70</v>
      </c>
      <c r="J23" t="s">
        <v>129</v>
      </c>
    </row>
    <row r="24" spans="1:10" ht="16.5" customHeight="1">
      <c r="A24" s="54" t="s">
        <v>156</v>
      </c>
      <c r="B24" s="100" t="s">
        <v>41</v>
      </c>
      <c r="C24" s="100" t="s">
        <v>42</v>
      </c>
      <c r="D24" s="100" t="s">
        <v>44</v>
      </c>
      <c r="E24" s="100" t="s">
        <v>127</v>
      </c>
      <c r="F24" s="100" t="s">
        <v>63</v>
      </c>
      <c r="G24" s="100" t="s">
        <v>131</v>
      </c>
    </row>
    <row r="25" spans="1:10">
      <c r="A25" s="101" t="s">
        <v>27</v>
      </c>
      <c r="B25" s="108">
        <v>22980.196477814286</v>
      </c>
      <c r="C25" s="112">
        <v>9812.8744081433942</v>
      </c>
      <c r="D25" s="112">
        <v>7906.5302634999052</v>
      </c>
      <c r="E25" s="108">
        <v>4079.4532119418577</v>
      </c>
      <c r="F25" s="108">
        <v>8613.3569171697545</v>
      </c>
      <c r="G25" s="108">
        <v>801.50808995784871</v>
      </c>
    </row>
    <row r="26" spans="1:10">
      <c r="A26" s="101" t="s">
        <v>28</v>
      </c>
      <c r="B26" s="108">
        <v>-16216.90598602199</v>
      </c>
      <c r="C26" s="112">
        <v>-6787.9622444308898</v>
      </c>
      <c r="D26" s="112">
        <v>-2846.6144413642414</v>
      </c>
      <c r="E26" s="108">
        <v>-2921.6385675850274</v>
      </c>
      <c r="F26" s="108">
        <v>-5502.6008307305165</v>
      </c>
      <c r="G26" s="108">
        <v>-199.2524119540702</v>
      </c>
    </row>
    <row r="27" spans="1:10" ht="14">
      <c r="A27" s="102" t="s">
        <v>3</v>
      </c>
      <c r="B27" s="110">
        <v>6763.290491792297</v>
      </c>
      <c r="C27" s="113">
        <v>3024.9121637125045</v>
      </c>
      <c r="D27" s="113">
        <v>5059.9158221356638</v>
      </c>
      <c r="E27" s="110">
        <v>1157.8146443568303</v>
      </c>
      <c r="F27" s="110">
        <v>3110.7560864392381</v>
      </c>
      <c r="G27" s="110">
        <v>602.25567800377848</v>
      </c>
    </row>
    <row r="28" spans="1:10">
      <c r="A28" s="101" t="s">
        <v>18</v>
      </c>
      <c r="B28" s="108">
        <v>-1295.5275874787633</v>
      </c>
      <c r="C28" s="108">
        <v>-803.34380188159105</v>
      </c>
      <c r="D28" s="108">
        <v>-1859.0945465194764</v>
      </c>
      <c r="E28" s="108">
        <v>-288.03550862625747</v>
      </c>
      <c r="F28" s="108">
        <v>-819.69285339984845</v>
      </c>
      <c r="G28" s="108">
        <v>-136.36143759023193</v>
      </c>
    </row>
    <row r="29" spans="1:10">
      <c r="A29" s="103" t="s">
        <v>5</v>
      </c>
      <c r="B29" s="111">
        <v>-836.03103368719997</v>
      </c>
      <c r="C29" s="114">
        <v>-507.07146625687699</v>
      </c>
      <c r="D29" s="114">
        <v>-1179.6670851761355</v>
      </c>
      <c r="E29" s="111">
        <v>-78.701746009880296</v>
      </c>
      <c r="F29" s="111">
        <v>-507.31809369217245</v>
      </c>
      <c r="G29" s="111">
        <v>-79.946562913656393</v>
      </c>
    </row>
    <row r="30" spans="1:10">
      <c r="A30" s="103" t="s">
        <v>6</v>
      </c>
      <c r="B30" s="111">
        <v>224.56227879150001</v>
      </c>
      <c r="C30" s="114">
        <v>203.9866224265958</v>
      </c>
      <c r="D30" s="114">
        <v>331.43756292988792</v>
      </c>
      <c r="E30" s="111">
        <v>10.8887696750903</v>
      </c>
      <c r="F30" s="111">
        <v>3.5829406889092001</v>
      </c>
      <c r="G30" s="111">
        <v>48.914669895555896</v>
      </c>
    </row>
    <row r="31" spans="1:10">
      <c r="A31" s="103" t="s">
        <v>19</v>
      </c>
      <c r="B31" s="111">
        <v>-1094.6694256352018</v>
      </c>
      <c r="C31" s="114">
        <v>-655.60533198822236</v>
      </c>
      <c r="D31" s="114">
        <v>-1267.5755469789101</v>
      </c>
      <c r="E31" s="111">
        <v>-253.60053063841809</v>
      </c>
      <c r="F31" s="111">
        <v>-489.70711450550266</v>
      </c>
      <c r="G31" s="111">
        <v>-150.51770263562301</v>
      </c>
    </row>
    <row r="32" spans="1:10">
      <c r="A32" s="103" t="s">
        <v>97</v>
      </c>
      <c r="B32" s="111">
        <v>410.61059305213843</v>
      </c>
      <c r="C32" s="114">
        <v>155.3463739369125</v>
      </c>
      <c r="D32" s="114">
        <v>256.7105227056814</v>
      </c>
      <c r="E32" s="111">
        <v>33.377998346950605</v>
      </c>
      <c r="F32" s="111">
        <v>173.74941410891739</v>
      </c>
      <c r="G32" s="111">
        <v>45.188158063491592</v>
      </c>
    </row>
    <row r="33" spans="1:7">
      <c r="A33" s="101" t="s">
        <v>8</v>
      </c>
      <c r="B33" s="111">
        <v>-855.33933644277499</v>
      </c>
      <c r="C33" s="114">
        <v>-263.03651213532453</v>
      </c>
      <c r="D33" s="114">
        <v>-600.42310019950617</v>
      </c>
      <c r="E33" s="111">
        <v>-7.0816864335933003</v>
      </c>
      <c r="F33" s="111">
        <v>-5.5306003307326002</v>
      </c>
      <c r="G33" s="111">
        <v>-24.121257868006001</v>
      </c>
    </row>
    <row r="34" spans="1:7" ht="14">
      <c r="A34" s="102" t="s">
        <v>9</v>
      </c>
      <c r="B34" s="113">
        <v>4612.4235678707591</v>
      </c>
      <c r="C34" s="113">
        <v>1958.531849695589</v>
      </c>
      <c r="D34" s="113">
        <v>2600.3981754166812</v>
      </c>
      <c r="E34" s="113">
        <v>862.69744929697947</v>
      </c>
      <c r="F34" s="113">
        <v>2285.5326327086568</v>
      </c>
      <c r="G34" s="113">
        <v>441.77298254554051</v>
      </c>
    </row>
    <row r="36" spans="1:7" ht="14">
      <c r="A36" s="52"/>
    </row>
  </sheetData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FBE71-18CB-49B6-97EB-24455624D1D6}">
  <dimension ref="A2:H55"/>
  <sheetViews>
    <sheetView showGridLines="0" zoomScale="90" zoomScaleNormal="90" workbookViewId="0">
      <selection activeCell="A3" sqref="A3"/>
    </sheetView>
  </sheetViews>
  <sheetFormatPr baseColWidth="10" defaultColWidth="11.33203125" defaultRowHeight="14"/>
  <cols>
    <col min="1" max="1" width="60.5" style="3" customWidth="1"/>
    <col min="2" max="2" width="9.5" style="3" customWidth="1"/>
    <col min="3" max="3" width="2.6640625" style="3" customWidth="1"/>
    <col min="4" max="4" width="10" style="3" bestFit="1" customWidth="1"/>
    <col min="5" max="5" width="2.6640625" style="3" customWidth="1"/>
    <col min="6" max="6" width="9.5" style="3" customWidth="1"/>
    <col min="7" max="7" width="2.6640625" style="3" customWidth="1"/>
    <col min="8" max="8" width="9.5" style="3" customWidth="1"/>
    <col min="9" max="16384" width="11.33203125" style="3"/>
  </cols>
  <sheetData>
    <row r="2" spans="1:8" ht="12.75" customHeight="1"/>
    <row r="3" spans="1:8" ht="12.75" customHeight="1"/>
    <row r="4" spans="1:8" ht="12.75" customHeight="1"/>
    <row r="5" spans="1:8" ht="19">
      <c r="A5" s="1" t="s">
        <v>143</v>
      </c>
      <c r="B5" s="1"/>
      <c r="D5" s="1"/>
      <c r="F5" s="1"/>
      <c r="H5" s="1"/>
    </row>
    <row r="6" spans="1:8" ht="19">
      <c r="A6" s="4">
        <f>+Balance!A6</f>
        <v>45291</v>
      </c>
      <c r="B6" s="1"/>
      <c r="D6" s="1"/>
      <c r="F6" s="1"/>
      <c r="H6" s="1"/>
    </row>
    <row r="7" spans="1:8" ht="19">
      <c r="A7" s="11" t="s">
        <v>69</v>
      </c>
      <c r="B7" s="1"/>
      <c r="D7" s="1"/>
      <c r="F7" s="1"/>
      <c r="H7" s="1"/>
    </row>
    <row r="8" spans="1:8">
      <c r="A8" s="12"/>
      <c r="B8" s="12"/>
      <c r="H8" s="15" t="s">
        <v>70</v>
      </c>
    </row>
    <row r="9" spans="1:8" ht="30">
      <c r="A9" s="116"/>
      <c r="B9" s="117" t="s">
        <v>149</v>
      </c>
      <c r="C9" s="118"/>
      <c r="D9" s="117" t="s">
        <v>150</v>
      </c>
      <c r="E9" s="118"/>
      <c r="F9" s="117" t="s">
        <v>151</v>
      </c>
      <c r="G9" s="118"/>
      <c r="H9" s="148" t="s">
        <v>158</v>
      </c>
    </row>
    <row r="10" spans="1:8">
      <c r="A10" s="119" t="s">
        <v>1</v>
      </c>
      <c r="B10" s="149">
        <v>15460.608491404806</v>
      </c>
      <c r="C10" s="121"/>
      <c r="D10" s="149">
        <v>10802.569704328662</v>
      </c>
      <c r="E10" s="121"/>
      <c r="F10" s="149">
        <v>10929.848258739083</v>
      </c>
      <c r="G10" s="121"/>
      <c r="H10" s="120">
        <v>12141.874358957648</v>
      </c>
    </row>
    <row r="11" spans="1:8">
      <c r="A11" s="122" t="s">
        <v>2</v>
      </c>
      <c r="B11" s="150">
        <v>-8752.1066777373999</v>
      </c>
      <c r="C11" s="124"/>
      <c r="D11" s="150">
        <v>-5387.500760951827</v>
      </c>
      <c r="E11" s="124"/>
      <c r="F11" s="150">
        <v>-5853.7201096832414</v>
      </c>
      <c r="G11" s="124"/>
      <c r="H11" s="123">
        <v>-6040.0299548083603</v>
      </c>
    </row>
    <row r="12" spans="1:8">
      <c r="A12" s="125" t="s">
        <v>3</v>
      </c>
      <c r="B12" s="151">
        <v>6708.5018136674053</v>
      </c>
      <c r="C12" s="127"/>
      <c r="D12" s="151">
        <v>5415.0689433768375</v>
      </c>
      <c r="E12" s="127"/>
      <c r="F12" s="151">
        <v>5076.1281490558358</v>
      </c>
      <c r="G12" s="127"/>
      <c r="H12" s="126">
        <v>6101.8444041492912</v>
      </c>
    </row>
    <row r="13" spans="1:8">
      <c r="A13" s="119" t="s">
        <v>146</v>
      </c>
      <c r="B13" s="152">
        <v>-1464.7935670969889</v>
      </c>
      <c r="C13" s="127"/>
      <c r="D13" s="152">
        <v>-1440.4458486554674</v>
      </c>
      <c r="E13" s="127"/>
      <c r="F13" s="149">
        <v>-1435.3486725490916</v>
      </c>
      <c r="G13" s="127"/>
      <c r="H13" s="128">
        <v>-1795.7027758828735</v>
      </c>
    </row>
    <row r="14" spans="1:8">
      <c r="A14" s="129" t="s">
        <v>5</v>
      </c>
      <c r="B14" s="153">
        <v>-898.7632968789801</v>
      </c>
      <c r="C14" s="127"/>
      <c r="D14" s="153">
        <v>-925.22418992546432</v>
      </c>
      <c r="E14" s="127"/>
      <c r="F14" s="158">
        <v>-905.59026687349615</v>
      </c>
      <c r="G14" s="127"/>
      <c r="H14" s="130">
        <v>-1094.0495492971354</v>
      </c>
    </row>
    <row r="15" spans="1:8">
      <c r="A15" s="129" t="s">
        <v>6</v>
      </c>
      <c r="B15" s="154">
        <v>184.38648176948683</v>
      </c>
      <c r="C15" s="127"/>
      <c r="D15" s="154">
        <v>223.15274004129688</v>
      </c>
      <c r="E15" s="127"/>
      <c r="F15" s="159">
        <v>216.86188897329839</v>
      </c>
      <c r="G15" s="127"/>
      <c r="H15" s="131">
        <v>239.0696505726753</v>
      </c>
    </row>
    <row r="16" spans="1:8">
      <c r="A16" s="129" t="s">
        <v>7</v>
      </c>
      <c r="B16" s="153">
        <v>-954.19359627126801</v>
      </c>
      <c r="C16" s="127"/>
      <c r="D16" s="153">
        <v>-895.85003399319498</v>
      </c>
      <c r="E16" s="127"/>
      <c r="F16" s="158">
        <v>-959.24443398319727</v>
      </c>
      <c r="G16" s="127"/>
      <c r="H16" s="130">
        <v>-1190.6532899887343</v>
      </c>
    </row>
    <row r="17" spans="1:8">
      <c r="A17" s="129" t="s">
        <v>97</v>
      </c>
      <c r="B17" s="154">
        <v>203.77684428377287</v>
      </c>
      <c r="C17" s="127"/>
      <c r="D17" s="154">
        <v>157.47563522189412</v>
      </c>
      <c r="E17" s="127"/>
      <c r="F17" s="159">
        <v>212.62413933430366</v>
      </c>
      <c r="G17" s="127"/>
      <c r="H17" s="131">
        <v>249.93041283032096</v>
      </c>
    </row>
    <row r="18" spans="1:8">
      <c r="A18" s="132" t="s">
        <v>8</v>
      </c>
      <c r="B18" s="155">
        <v>-1179.2050683472148</v>
      </c>
      <c r="C18" s="127"/>
      <c r="D18" s="155">
        <v>-478.4019870378927</v>
      </c>
      <c r="E18" s="127"/>
      <c r="F18" s="160">
        <v>-418.40426286936213</v>
      </c>
      <c r="G18" s="127"/>
      <c r="H18" s="133">
        <v>-671.86712429004046</v>
      </c>
    </row>
    <row r="19" spans="1:8">
      <c r="A19" s="125" t="s">
        <v>9</v>
      </c>
      <c r="B19" s="156">
        <v>4064.5031782232022</v>
      </c>
      <c r="C19" s="127"/>
      <c r="D19" s="156">
        <v>3496.2211076834778</v>
      </c>
      <c r="E19" s="127"/>
      <c r="F19" s="156">
        <v>3222.3752136373814</v>
      </c>
      <c r="G19" s="127"/>
      <c r="H19" s="134">
        <v>3634.2745039763777</v>
      </c>
    </row>
    <row r="20" spans="1:8">
      <c r="A20" s="122" t="s">
        <v>10</v>
      </c>
      <c r="B20" s="157">
        <v>-1326.4781026828866</v>
      </c>
      <c r="C20" s="127"/>
      <c r="D20" s="157">
        <v>-1323.2068557675773</v>
      </c>
      <c r="E20" s="127"/>
      <c r="F20" s="150">
        <v>-1320.4880135632675</v>
      </c>
      <c r="G20" s="127"/>
      <c r="H20" s="135">
        <v>-1474.1418618453413</v>
      </c>
    </row>
    <row r="21" spans="1:8">
      <c r="A21" s="125" t="s">
        <v>74</v>
      </c>
      <c r="B21" s="156">
        <v>2738.0250755403154</v>
      </c>
      <c r="C21" s="127"/>
      <c r="D21" s="156">
        <v>2173.0142519159003</v>
      </c>
      <c r="E21" s="127"/>
      <c r="F21" s="156">
        <v>1901.887200074113</v>
      </c>
      <c r="G21" s="127"/>
      <c r="H21" s="134">
        <v>2160.1326421310359</v>
      </c>
    </row>
    <row r="22" spans="1:8">
      <c r="A22" s="119" t="s">
        <v>147</v>
      </c>
      <c r="B22" s="152">
        <v>-1036.2293898365936</v>
      </c>
      <c r="C22" s="127"/>
      <c r="D22" s="152">
        <v>-909.63432077635616</v>
      </c>
      <c r="E22" s="127"/>
      <c r="F22" s="152">
        <v>-911.21174788947678</v>
      </c>
      <c r="G22" s="127"/>
      <c r="H22" s="128">
        <v>-864.77720618537523</v>
      </c>
    </row>
    <row r="23" spans="1:8">
      <c r="A23" s="119" t="s">
        <v>148</v>
      </c>
      <c r="B23" s="152">
        <v>526.08981966519946</v>
      </c>
      <c r="C23" s="127"/>
      <c r="D23" s="152">
        <v>292.04407530231151</v>
      </c>
      <c r="E23" s="127"/>
      <c r="F23" s="152">
        <v>372.97233233210386</v>
      </c>
      <c r="G23" s="127"/>
      <c r="H23" s="128">
        <v>344.11971465741249</v>
      </c>
    </row>
    <row r="24" spans="1:8">
      <c r="A24" s="119" t="s">
        <v>11</v>
      </c>
      <c r="B24" s="149">
        <v>-510.1395701713941</v>
      </c>
      <c r="C24" s="127"/>
      <c r="D24" s="149">
        <v>-617.59024547404465</v>
      </c>
      <c r="E24" s="127"/>
      <c r="F24" s="149">
        <v>-538.23941555737292</v>
      </c>
      <c r="G24" s="127"/>
      <c r="H24" s="120">
        <v>-520.65749152796275</v>
      </c>
    </row>
    <row r="25" spans="1:8">
      <c r="A25" s="119" t="s">
        <v>123</v>
      </c>
      <c r="B25" s="149">
        <v>3.4406858302790009</v>
      </c>
      <c r="C25" s="127"/>
      <c r="D25" s="149">
        <v>-9.0736148467888018</v>
      </c>
      <c r="E25" s="127"/>
      <c r="F25" s="149">
        <v>218.26981741694962</v>
      </c>
      <c r="G25" s="127"/>
      <c r="H25" s="120">
        <v>5.1755339928583339</v>
      </c>
    </row>
    <row r="26" spans="1:8">
      <c r="A26" s="125" t="s">
        <v>75</v>
      </c>
      <c r="B26" s="156">
        <v>2231.3261911992004</v>
      </c>
      <c r="C26" s="127"/>
      <c r="D26" s="156">
        <v>1546.3503915950664</v>
      </c>
      <c r="E26" s="127"/>
      <c r="F26" s="156">
        <v>1581.9176019336896</v>
      </c>
      <c r="G26" s="127"/>
      <c r="H26" s="134">
        <v>1644.6506845959329</v>
      </c>
    </row>
    <row r="27" spans="1:8">
      <c r="A27" s="122" t="s">
        <v>12</v>
      </c>
      <c r="B27" s="150">
        <v>-591.92568516758945</v>
      </c>
      <c r="C27" s="127"/>
      <c r="D27" s="150">
        <v>-423.83460805481445</v>
      </c>
      <c r="E27" s="127"/>
      <c r="F27" s="150">
        <v>-296.22577418741378</v>
      </c>
      <c r="G27" s="127"/>
      <c r="H27" s="123">
        <v>-297.98695766929814</v>
      </c>
    </row>
    <row r="28" spans="1:8">
      <c r="A28" s="122" t="s">
        <v>81</v>
      </c>
      <c r="B28" s="150">
        <v>-153.99399983722762</v>
      </c>
      <c r="C28" s="127"/>
      <c r="D28" s="150">
        <v>-87.244857811654612</v>
      </c>
      <c r="E28" s="127"/>
      <c r="F28" s="150">
        <v>-169.39761392453102</v>
      </c>
      <c r="G28" s="127"/>
      <c r="H28" s="123">
        <v>-180.85335506438514</v>
      </c>
    </row>
    <row r="29" spans="1:8">
      <c r="A29" s="125" t="s">
        <v>13</v>
      </c>
      <c r="B29" s="156">
        <v>1485.4065061943832</v>
      </c>
      <c r="C29" s="127"/>
      <c r="D29" s="156">
        <v>1035.2709257285976</v>
      </c>
      <c r="E29" s="127"/>
      <c r="F29" s="156">
        <v>1116.294213821745</v>
      </c>
      <c r="G29" s="127"/>
      <c r="H29" s="134">
        <v>1165.8103718622506</v>
      </c>
    </row>
    <row r="30" spans="1:8">
      <c r="C30" s="127"/>
      <c r="E30" s="127"/>
      <c r="G30" s="127"/>
    </row>
    <row r="31" spans="1:8">
      <c r="C31" s="127"/>
      <c r="E31" s="127"/>
      <c r="G31" s="127"/>
    </row>
    <row r="32" spans="1:8">
      <c r="C32" s="127"/>
      <c r="E32" s="127"/>
      <c r="F32" s="15"/>
      <c r="G32" s="127"/>
      <c r="H32" s="15"/>
    </row>
    <row r="33" spans="1:8" ht="43">
      <c r="A33" s="136"/>
      <c r="B33" s="148" t="s">
        <v>144</v>
      </c>
      <c r="C33" s="127"/>
      <c r="D33" s="148" t="s">
        <v>145</v>
      </c>
      <c r="E33" s="127"/>
      <c r="F33" s="148" t="s">
        <v>152</v>
      </c>
      <c r="G33" s="127"/>
      <c r="H33" s="148" t="s">
        <v>159</v>
      </c>
    </row>
    <row r="34" spans="1:8">
      <c r="A34" s="119" t="s">
        <v>1</v>
      </c>
      <c r="B34" s="120">
        <v>12150.043572577215</v>
      </c>
      <c r="C34" s="127"/>
      <c r="D34" s="120">
        <v>12279.896957176083</v>
      </c>
      <c r="E34" s="127"/>
      <c r="F34" s="120">
        <v>13473.342080272258</v>
      </c>
      <c r="G34" s="127"/>
      <c r="H34" s="120">
        <v>16046.15575350514</v>
      </c>
    </row>
    <row r="35" spans="1:8">
      <c r="A35" s="122" t="s">
        <v>2</v>
      </c>
      <c r="B35" s="123">
        <v>-7464.6438361546634</v>
      </c>
      <c r="C35" s="127"/>
      <c r="D35" s="123">
        <v>-7096.4584095950622</v>
      </c>
      <c r="E35" s="127"/>
      <c r="F35" s="123">
        <v>-8686.2813524890425</v>
      </c>
      <c r="G35" s="127"/>
      <c r="H35" s="123">
        <v>-10502.659145643782</v>
      </c>
    </row>
    <row r="36" spans="1:8">
      <c r="A36" s="125" t="s">
        <v>3</v>
      </c>
      <c r="B36" s="126">
        <v>4685.3997364225525</v>
      </c>
      <c r="C36" s="127"/>
      <c r="D36" s="126">
        <v>5183.4385475810195</v>
      </c>
      <c r="E36" s="127"/>
      <c r="F36" s="126">
        <v>4787.0607277832132</v>
      </c>
      <c r="G36" s="127"/>
      <c r="H36" s="126">
        <v>5543.4966078613597</v>
      </c>
    </row>
    <row r="37" spans="1:8">
      <c r="A37" s="119" t="s">
        <v>4</v>
      </c>
      <c r="B37" s="128">
        <v>-1151.2684827969795</v>
      </c>
      <c r="C37" s="127"/>
      <c r="D37" s="128">
        <v>-1340.5420304136485</v>
      </c>
      <c r="E37" s="127"/>
      <c r="F37" s="128">
        <v>-1299.6258371446761</v>
      </c>
      <c r="G37" s="127"/>
      <c r="H37" s="128">
        <v>-1417.7101591128021</v>
      </c>
    </row>
    <row r="38" spans="1:8">
      <c r="A38" s="129" t="s">
        <v>5</v>
      </c>
      <c r="B38" s="128">
        <v>-723.37519716587576</v>
      </c>
      <c r="C38" s="127"/>
      <c r="D38" s="130">
        <v>-864.26533428262087</v>
      </c>
      <c r="E38" s="127"/>
      <c r="F38" s="130">
        <v>-880.61307873672718</v>
      </c>
      <c r="G38" s="127"/>
      <c r="H38" s="130">
        <v>-896.46693710135423</v>
      </c>
    </row>
    <row r="39" spans="1:8">
      <c r="A39" s="129" t="s">
        <v>6</v>
      </c>
      <c r="B39" s="128">
        <v>175.9440583550068</v>
      </c>
      <c r="C39" s="127"/>
      <c r="D39" s="131">
        <v>200.38827843330921</v>
      </c>
      <c r="E39" s="127"/>
      <c r="F39" s="131">
        <v>210.93611956571095</v>
      </c>
      <c r="G39" s="127"/>
      <c r="H39" s="131">
        <v>259.63990345888169</v>
      </c>
    </row>
    <row r="40" spans="1:8">
      <c r="A40" s="129" t="s">
        <v>7</v>
      </c>
      <c r="B40" s="128">
        <v>-780.68441568621131</v>
      </c>
      <c r="C40" s="127"/>
      <c r="D40" s="130">
        <v>-882.31154709170903</v>
      </c>
      <c r="E40" s="127"/>
      <c r="F40" s="130">
        <v>-859.56397689863934</v>
      </c>
      <c r="G40" s="127"/>
      <c r="H40" s="130">
        <v>-1079.3266024292775</v>
      </c>
    </row>
    <row r="41" spans="1:8">
      <c r="A41" s="129" t="s">
        <v>97</v>
      </c>
      <c r="B41" s="128">
        <v>176.84707170010103</v>
      </c>
      <c r="C41" s="127"/>
      <c r="D41" s="131">
        <v>205.64657252737226</v>
      </c>
      <c r="E41" s="127"/>
      <c r="F41" s="131">
        <v>229.61509892497963</v>
      </c>
      <c r="G41" s="127"/>
      <c r="H41" s="131">
        <v>298.44347695894726</v>
      </c>
    </row>
    <row r="42" spans="1:8">
      <c r="A42" s="132" t="s">
        <v>8</v>
      </c>
      <c r="B42" s="128">
        <v>-583.20290388183423</v>
      </c>
      <c r="C42" s="127"/>
      <c r="D42" s="137">
        <v>-349.97171716982211</v>
      </c>
      <c r="E42" s="127"/>
      <c r="F42" s="137">
        <v>-402.19563301713117</v>
      </c>
      <c r="G42" s="127"/>
      <c r="H42" s="137">
        <v>-426.82044683457684</v>
      </c>
    </row>
    <row r="43" spans="1:8">
      <c r="A43" s="125" t="s">
        <v>9</v>
      </c>
      <c r="B43" s="134">
        <v>2950.9283497437391</v>
      </c>
      <c r="C43" s="127"/>
      <c r="D43" s="134">
        <v>3492.9247999975496</v>
      </c>
      <c r="E43" s="127"/>
      <c r="F43" s="134">
        <v>3085.2392576214033</v>
      </c>
      <c r="G43" s="127"/>
      <c r="H43" s="134">
        <v>3698.9660019139792</v>
      </c>
    </row>
    <row r="44" spans="1:8">
      <c r="A44" s="122" t="s">
        <v>10</v>
      </c>
      <c r="B44" s="135">
        <v>-1203.8725636262561</v>
      </c>
      <c r="C44" s="127"/>
      <c r="D44" s="135">
        <v>-1317.6778381604231</v>
      </c>
      <c r="E44" s="127"/>
      <c r="F44" s="135">
        <v>-1344.1222990011343</v>
      </c>
      <c r="G44" s="127"/>
      <c r="H44" s="135">
        <v>-1378.4753215589144</v>
      </c>
    </row>
    <row r="45" spans="1:8">
      <c r="A45" s="125" t="s">
        <v>74</v>
      </c>
      <c r="B45" s="134">
        <v>1747.0557861174832</v>
      </c>
      <c r="C45" s="127"/>
      <c r="D45" s="134">
        <v>2175.246961837126</v>
      </c>
      <c r="E45" s="127"/>
      <c r="F45" s="134">
        <v>1741.1169586202695</v>
      </c>
      <c r="G45" s="127"/>
      <c r="H45" s="134">
        <v>2320.4906803550657</v>
      </c>
    </row>
    <row r="46" spans="1:8">
      <c r="A46" s="119" t="s">
        <v>147</v>
      </c>
      <c r="B46" s="128">
        <v>-706.06359296603932</v>
      </c>
      <c r="C46" s="127"/>
      <c r="D46" s="128">
        <v>-816.60390636112743</v>
      </c>
      <c r="E46" s="127"/>
      <c r="F46" s="128">
        <v>-1307.2773254103636</v>
      </c>
      <c r="G46" s="127"/>
      <c r="H46" s="128">
        <v>-212.03832107761036</v>
      </c>
    </row>
    <row r="47" spans="1:8">
      <c r="A47" s="119" t="s">
        <v>148</v>
      </c>
      <c r="B47" s="128">
        <v>306.60388059680321</v>
      </c>
      <c r="C47" s="127"/>
      <c r="D47" s="128">
        <v>300.09251069057206</v>
      </c>
      <c r="E47" s="127"/>
      <c r="F47" s="128">
        <v>844.15460422460956</v>
      </c>
      <c r="G47" s="127"/>
      <c r="H47" s="128">
        <v>-246.38716452690596</v>
      </c>
    </row>
    <row r="48" spans="1:8">
      <c r="A48" s="119" t="s">
        <v>11</v>
      </c>
      <c r="B48" s="120">
        <v>-399.45971236923612</v>
      </c>
      <c r="C48" s="127"/>
      <c r="D48" s="120">
        <v>-516.51139567055543</v>
      </c>
      <c r="E48" s="127"/>
      <c r="F48" s="120">
        <v>-463.12272118575402</v>
      </c>
      <c r="G48" s="127"/>
      <c r="H48" s="120">
        <v>-458.42548560451633</v>
      </c>
    </row>
    <row r="49" spans="1:8">
      <c r="A49" s="138" t="s">
        <v>123</v>
      </c>
      <c r="B49" s="120">
        <v>215.82017615057205</v>
      </c>
      <c r="C49" s="127"/>
      <c r="D49" s="120">
        <v>-54.800111186421759</v>
      </c>
      <c r="E49" s="127"/>
      <c r="F49" s="120">
        <v>10.408931092228357</v>
      </c>
      <c r="G49" s="127"/>
      <c r="H49" s="120">
        <v>-96.964443810603953</v>
      </c>
    </row>
    <row r="50" spans="1:8">
      <c r="A50" s="125" t="s">
        <v>75</v>
      </c>
      <c r="B50" s="134">
        <v>1563.4162498988192</v>
      </c>
      <c r="C50" s="127"/>
      <c r="D50" s="134">
        <v>1603.9354549801485</v>
      </c>
      <c r="E50" s="127"/>
      <c r="F50" s="134">
        <v>1288.4031685267432</v>
      </c>
      <c r="G50" s="127"/>
      <c r="H50" s="134">
        <v>1765.100750939946</v>
      </c>
    </row>
    <row r="51" spans="1:8">
      <c r="A51" s="122" t="s">
        <v>12</v>
      </c>
      <c r="B51" s="123">
        <v>-311.54411131539672</v>
      </c>
      <c r="C51" s="127"/>
      <c r="D51" s="123">
        <v>-388.28640201116872</v>
      </c>
      <c r="E51" s="127"/>
      <c r="F51" s="123">
        <v>-87.655165560322416</v>
      </c>
      <c r="G51" s="127"/>
      <c r="H51" s="123">
        <v>-373.84103428596086</v>
      </c>
    </row>
    <row r="52" spans="1:8">
      <c r="A52" s="122" t="s">
        <v>81</v>
      </c>
      <c r="B52" s="123">
        <v>-193.61938528457745</v>
      </c>
      <c r="C52" s="127"/>
      <c r="D52" s="123">
        <v>-198.86387757700982</v>
      </c>
      <c r="E52" s="127"/>
      <c r="F52" s="123">
        <v>-172.18574621639277</v>
      </c>
      <c r="G52" s="127"/>
      <c r="H52" s="123">
        <v>-156.2726399529995</v>
      </c>
    </row>
    <row r="53" spans="1:8">
      <c r="A53" s="125" t="s">
        <v>13</v>
      </c>
      <c r="B53" s="134">
        <v>1058.2527532988449</v>
      </c>
      <c r="C53" s="127"/>
      <c r="D53" s="134">
        <v>1016.7851753919701</v>
      </c>
      <c r="E53" s="127"/>
      <c r="F53" s="134">
        <v>1028.5622567500282</v>
      </c>
      <c r="G53" s="127"/>
      <c r="H53" s="134">
        <v>1234.9870767009843</v>
      </c>
    </row>
    <row r="54" spans="1:8">
      <c r="C54" s="127"/>
      <c r="E54" s="127"/>
      <c r="G54" s="127"/>
    </row>
    <row r="55" spans="1:8">
      <c r="C55" s="127"/>
      <c r="E55" s="127"/>
      <c r="G55" s="127"/>
    </row>
  </sheetData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J36"/>
  <sheetViews>
    <sheetView showGridLines="0" zoomScale="90" zoomScaleNormal="90" workbookViewId="0">
      <selection activeCell="A3" sqref="A3"/>
    </sheetView>
  </sheetViews>
  <sheetFormatPr baseColWidth="10" defaultColWidth="11.33203125" defaultRowHeight="14"/>
  <cols>
    <col min="1" max="1" width="50.5" style="3" bestFit="1" customWidth="1"/>
    <col min="2" max="3" width="15.1640625" style="3" customWidth="1"/>
    <col min="4" max="4" width="12.33203125" style="3" customWidth="1"/>
    <col min="5" max="5" width="11.33203125" style="3"/>
    <col min="6" max="6" width="42.1640625" style="3" bestFit="1" customWidth="1"/>
    <col min="7" max="16384" width="11.33203125" style="3"/>
  </cols>
  <sheetData>
    <row r="2" spans="1:10" ht="12.75" customHeight="1"/>
    <row r="3" spans="1:10" ht="12.75" customHeight="1"/>
    <row r="4" spans="1:10" ht="12.75" customHeight="1"/>
    <row r="5" spans="1:10" ht="19">
      <c r="B5" s="26" t="s">
        <v>34</v>
      </c>
    </row>
    <row r="6" spans="1:10" ht="19">
      <c r="B6" s="26">
        <f>+Balance!A6</f>
        <v>45291</v>
      </c>
      <c r="C6" s="27"/>
    </row>
    <row r="7" spans="1:10" ht="19">
      <c r="B7" s="26" t="s">
        <v>37</v>
      </c>
      <c r="C7" s="28"/>
    </row>
    <row r="8" spans="1:10" ht="15" thickBot="1">
      <c r="C8" s="15" t="s">
        <v>70</v>
      </c>
    </row>
    <row r="9" spans="1:10" ht="29.25" customHeight="1" thickBot="1">
      <c r="A9"/>
      <c r="B9" s="104" t="str">
        <f>+PyG!B10</f>
        <v>Diciembre
2023</v>
      </c>
      <c r="C9" s="104" t="str">
        <f>+PyG!C10</f>
        <v>Diciembre
2022</v>
      </c>
      <c r="F9"/>
      <c r="G9"/>
      <c r="H9"/>
      <c r="I9"/>
      <c r="J9"/>
    </row>
    <row r="10" spans="1:10" ht="15">
      <c r="A10" s="140" t="s">
        <v>25</v>
      </c>
      <c r="B10" s="161">
        <v>4803</v>
      </c>
      <c r="C10" s="161">
        <v>4339</v>
      </c>
      <c r="F10"/>
      <c r="G10"/>
      <c r="H10"/>
      <c r="I10"/>
      <c r="J10"/>
    </row>
    <row r="11" spans="1:10" ht="15">
      <c r="A11" s="140" t="s">
        <v>160</v>
      </c>
      <c r="B11" s="161">
        <v>591</v>
      </c>
      <c r="C11" s="161">
        <v>721</v>
      </c>
      <c r="F11"/>
      <c r="G11"/>
      <c r="H11"/>
      <c r="I11"/>
      <c r="J11"/>
    </row>
    <row r="12" spans="1:10" ht="15">
      <c r="A12" s="140" t="s">
        <v>161</v>
      </c>
      <c r="B12" s="161">
        <v>5444</v>
      </c>
      <c r="C12" s="161">
        <v>5244</v>
      </c>
      <c r="F12"/>
      <c r="G12"/>
      <c r="H12"/>
      <c r="I12"/>
      <c r="J12"/>
    </row>
    <row r="13" spans="1:10" ht="15">
      <c r="A13" s="140" t="s">
        <v>162</v>
      </c>
      <c r="B13" s="161">
        <v>-82</v>
      </c>
      <c r="C13" s="161">
        <v>-86</v>
      </c>
      <c r="F13"/>
      <c r="G13"/>
      <c r="H13"/>
      <c r="I13"/>
      <c r="J13"/>
    </row>
    <row r="14" spans="1:10" ht="15">
      <c r="A14" s="140" t="s">
        <v>163</v>
      </c>
      <c r="B14" s="161">
        <v>-218</v>
      </c>
      <c r="C14" s="161">
        <v>-74</v>
      </c>
      <c r="F14"/>
      <c r="G14"/>
      <c r="H14"/>
      <c r="I14"/>
      <c r="J14"/>
    </row>
    <row r="15" spans="1:10" ht="15">
      <c r="A15" s="140" t="s">
        <v>164</v>
      </c>
      <c r="B15" s="161">
        <v>72</v>
      </c>
      <c r="C15" s="161">
        <v>67</v>
      </c>
      <c r="F15"/>
      <c r="G15"/>
      <c r="H15"/>
      <c r="I15"/>
      <c r="J15"/>
    </row>
    <row r="16" spans="1:10" ht="15">
      <c r="A16" s="140" t="s">
        <v>165</v>
      </c>
      <c r="B16" s="161">
        <v>177</v>
      </c>
      <c r="C16" s="161">
        <v>109</v>
      </c>
      <c r="F16"/>
      <c r="G16"/>
      <c r="H16"/>
      <c r="I16"/>
      <c r="J16"/>
    </row>
    <row r="17" spans="1:10" ht="15">
      <c r="A17" s="140" t="s">
        <v>166</v>
      </c>
      <c r="B17" s="161">
        <v>71</v>
      </c>
      <c r="C17" s="161">
        <v>71</v>
      </c>
      <c r="F17"/>
      <c r="G17"/>
      <c r="H17"/>
      <c r="I17"/>
      <c r="J17"/>
    </row>
    <row r="18" spans="1:10" ht="15">
      <c r="A18" s="140" t="s">
        <v>167</v>
      </c>
      <c r="B18" s="161" t="s">
        <v>157</v>
      </c>
      <c r="C18" s="161">
        <v>826</v>
      </c>
      <c r="F18"/>
      <c r="G18"/>
      <c r="H18"/>
      <c r="I18"/>
      <c r="J18"/>
    </row>
    <row r="19" spans="1:10" ht="15">
      <c r="A19" s="140" t="s">
        <v>168</v>
      </c>
      <c r="B19" s="161">
        <v>156</v>
      </c>
      <c r="C19" s="161" t="s">
        <v>157</v>
      </c>
      <c r="F19"/>
      <c r="G19"/>
      <c r="H19"/>
      <c r="I19"/>
      <c r="J19"/>
    </row>
    <row r="20" spans="1:10" ht="15">
      <c r="A20" s="140" t="s">
        <v>169</v>
      </c>
      <c r="B20" s="161">
        <v>82</v>
      </c>
      <c r="C20" s="161">
        <v>-93</v>
      </c>
      <c r="F20"/>
      <c r="G20"/>
      <c r="H20"/>
      <c r="I20"/>
      <c r="J20"/>
    </row>
    <row r="21" spans="1:10">
      <c r="A21" s="141" t="s">
        <v>170</v>
      </c>
      <c r="B21" s="162">
        <v>11096</v>
      </c>
      <c r="C21" s="162">
        <v>11123</v>
      </c>
      <c r="F21"/>
      <c r="G21"/>
      <c r="H21"/>
      <c r="I21"/>
      <c r="J21"/>
    </row>
    <row r="22" spans="1:10">
      <c r="A22" s="142"/>
      <c r="B22" s="142"/>
      <c r="C22" s="142"/>
      <c r="F22"/>
      <c r="G22"/>
      <c r="H22"/>
      <c r="I22"/>
      <c r="J22"/>
    </row>
    <row r="23" spans="1:10" ht="6" customHeight="1">
      <c r="F23"/>
      <c r="G23"/>
      <c r="H23"/>
      <c r="I23"/>
      <c r="J23"/>
    </row>
    <row r="24" spans="1:10" ht="15">
      <c r="A24" s="140" t="s">
        <v>171</v>
      </c>
      <c r="B24" s="161">
        <v>-949</v>
      </c>
      <c r="C24" s="161">
        <v>-890</v>
      </c>
      <c r="F24"/>
      <c r="G24"/>
      <c r="H24"/>
      <c r="I24"/>
      <c r="J24"/>
    </row>
    <row r="25" spans="1:10" ht="15">
      <c r="A25" s="140" t="s">
        <v>172</v>
      </c>
      <c r="B25" s="161">
        <v>-11382</v>
      </c>
      <c r="C25" s="161">
        <v>-10730</v>
      </c>
      <c r="F25"/>
      <c r="G25"/>
      <c r="H25"/>
      <c r="I25"/>
      <c r="J25"/>
    </row>
    <row r="26" spans="1:10" ht="15">
      <c r="A26" s="140" t="s">
        <v>173</v>
      </c>
      <c r="B26" s="161">
        <v>766</v>
      </c>
      <c r="C26" s="161">
        <v>752</v>
      </c>
      <c r="F26"/>
      <c r="G26"/>
      <c r="H26"/>
      <c r="I26"/>
      <c r="J26"/>
    </row>
    <row r="27" spans="1:10" ht="15">
      <c r="A27" s="140" t="s">
        <v>125</v>
      </c>
      <c r="B27" s="161">
        <v>-2196</v>
      </c>
      <c r="C27" s="161">
        <v>-1687</v>
      </c>
      <c r="F27"/>
      <c r="G27"/>
      <c r="H27"/>
      <c r="I27"/>
      <c r="J27"/>
    </row>
    <row r="28" spans="1:10" ht="15">
      <c r="A28" s="140" t="s">
        <v>174</v>
      </c>
      <c r="B28" s="161">
        <v>252</v>
      </c>
      <c r="C28" s="161" t="s">
        <v>157</v>
      </c>
      <c r="F28"/>
      <c r="G28"/>
      <c r="H28"/>
      <c r="I28"/>
      <c r="J28"/>
    </row>
    <row r="29" spans="1:10" ht="15">
      <c r="A29" s="140" t="s">
        <v>35</v>
      </c>
      <c r="B29" s="161">
        <v>27</v>
      </c>
      <c r="C29" s="161">
        <v>-1084</v>
      </c>
      <c r="F29"/>
      <c r="G29"/>
      <c r="H29"/>
      <c r="I29"/>
      <c r="J29"/>
    </row>
    <row r="30" spans="1:10" ht="15">
      <c r="A30" s="140" t="s">
        <v>85</v>
      </c>
      <c r="B30" s="161">
        <v>-1697</v>
      </c>
      <c r="C30" s="161">
        <v>-2114</v>
      </c>
      <c r="F30"/>
      <c r="G30"/>
      <c r="H30"/>
      <c r="I30"/>
      <c r="J30"/>
    </row>
    <row r="31" spans="1:10">
      <c r="A31" s="141" t="s">
        <v>73</v>
      </c>
      <c r="B31" s="162">
        <v>-4083</v>
      </c>
      <c r="C31" s="162">
        <v>-4630</v>
      </c>
      <c r="F31"/>
      <c r="G31"/>
      <c r="H31"/>
      <c r="I31"/>
      <c r="J31"/>
    </row>
    <row r="32" spans="1:10">
      <c r="F32"/>
      <c r="G32"/>
      <c r="H32"/>
      <c r="I32"/>
      <c r="J32"/>
    </row>
    <row r="33" spans="6:10">
      <c r="F33"/>
      <c r="G33"/>
      <c r="H33"/>
      <c r="I33"/>
      <c r="J33"/>
    </row>
    <row r="34" spans="6:10">
      <c r="F34"/>
      <c r="G34"/>
      <c r="H34"/>
      <c r="I34"/>
      <c r="J34"/>
    </row>
    <row r="35" spans="6:10">
      <c r="F35"/>
      <c r="G35"/>
      <c r="H35"/>
      <c r="I35"/>
      <c r="J35"/>
    </row>
    <row r="36" spans="6:10">
      <c r="F36"/>
      <c r="G36"/>
      <c r="H36"/>
      <c r="I36"/>
      <c r="J36"/>
    </row>
  </sheetData>
  <pageMargins left="0.7" right="0.7" top="0.75" bottom="0.75" header="0.3" footer="0.3"/>
  <pageSetup paperSize="9" scale="88" orientation="portrait" r:id="rId1"/>
  <headerFooter>
    <oddFooter>&amp;C&amp;1#&amp;"Calibri"&amp;12&amp;K008000Internal Use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Balance</vt:lpstr>
      <vt:lpstr>PyG</vt:lpstr>
      <vt:lpstr>Negocios</vt:lpstr>
      <vt:lpstr>Redes</vt:lpstr>
      <vt:lpstr>Prod. de Electrcidad y Clientes</vt:lpstr>
      <vt:lpstr>Cuenta por Países</vt:lpstr>
      <vt:lpstr>Trimestrales</vt:lpstr>
      <vt:lpstr>EOAF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Prodigioso Volcán 31</cp:lastModifiedBy>
  <cp:lastPrinted>2013-02-12T12:03:51Z</cp:lastPrinted>
  <dcterms:created xsi:type="dcterms:W3CDTF">2008-07-23T13:57:08Z</dcterms:created>
  <dcterms:modified xsi:type="dcterms:W3CDTF">2024-02-22T07:49:55Z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019c027e-33b7-45fc-a572-8ffa5d09ec36_Enabled">
    <vt:lpwstr>true</vt:lpwstr>
  </property>
  <property fmtid="{D5CDD505-2E9C-101B-9397-08002B2CF9AE}" pid="4" name="MSIP_Label_019c027e-33b7-45fc-a572-8ffa5d09ec36_SetDate">
    <vt:lpwstr>2024-02-20T12:38:20Z</vt:lpwstr>
  </property>
  <property fmtid="{D5CDD505-2E9C-101B-9397-08002B2CF9AE}" pid="5" name="MSIP_Label_019c027e-33b7-45fc-a572-8ffa5d09ec36_Method">
    <vt:lpwstr>Standard</vt:lpwstr>
  </property>
  <property fmtid="{D5CDD505-2E9C-101B-9397-08002B2CF9AE}" pid="6" name="MSIP_Label_019c027e-33b7-45fc-a572-8ffa5d09ec36_Name">
    <vt:lpwstr>Internal Use</vt:lpwstr>
  </property>
  <property fmtid="{D5CDD505-2E9C-101B-9397-08002B2CF9AE}" pid="7" name="MSIP_Label_019c027e-33b7-45fc-a572-8ffa5d09ec36_SiteId">
    <vt:lpwstr>031a09bc-a2bf-44df-888e-4e09355b7a24</vt:lpwstr>
  </property>
  <property fmtid="{D5CDD505-2E9C-101B-9397-08002B2CF9AE}" pid="8" name="MSIP_Label_019c027e-33b7-45fc-a572-8ffa5d09ec36_ActionId">
    <vt:lpwstr>8bb70e50-87b7-4a9d-93c7-0341606272ed</vt:lpwstr>
  </property>
  <property fmtid="{D5CDD505-2E9C-101B-9397-08002B2CF9AE}" pid="9" name="MSIP_Label_019c027e-33b7-45fc-a572-8ffa5d09ec36_ContentBits">
    <vt:lpwstr>2</vt:lpwstr>
  </property>
</Properties>
</file>