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tabRatio="778" activeTab="0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</sheets>
  <definedNames>
    <definedName name="_xlnm.Print_Area" localSheetId="5">'Generación y Clientes'!$A$1:$D$47</definedName>
  </definedNames>
  <calcPr fullCalcOnLoad="1"/>
</workbook>
</file>

<file path=xl/sharedStrings.xml><?xml version="1.0" encoding="utf-8"?>
<sst xmlns="http://schemas.openxmlformats.org/spreadsheetml/2006/main" count="336" uniqueCount="161">
  <si>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</si>
  <si>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</si>
  <si>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</si>
  <si>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</si>
  <si>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</si>
  <si>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 Personal</t>
  </si>
  <si>
    <t xml:space="preserve">     Trabajos para el inmovilizado</t>
  </si>
  <si>
    <t xml:space="preserve">     Servicio exterior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</si>
  <si>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</si>
  <si>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</si>
  <si>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</si>
  <si>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</si>
  <si>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</si>
  <si>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</si>
  <si>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</si>
  <si>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</si>
  <si>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</si>
  <si>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</si>
  <si>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</si>
  <si>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</si>
  <si>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</si>
  <si>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</si>
  <si>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</si>
  <si>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</si>
  <si>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</si>
  <si>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</si>
  <si>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</si>
  <si>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</si>
  <si>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</si>
  <si>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</si>
  <si>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</si>
  <si>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Amortizaciones, provisiones y otras</t>
  </si>
  <si>
    <t xml:space="preserve"> Resultado Financiero</t>
  </si>
  <si>
    <t xml:space="preserve"> De sociedades por método participación</t>
  </si>
  <si>
    <t>BENEFICIO ANTES IMPUESTOS</t>
  </si>
  <si>
    <t xml:space="preserve"> Impuesto sociedades y minoritarios</t>
  </si>
  <si>
    <t xml:space="preserve">   ESTADO DE ORIGEN Y APLICACIÓN DE FONDOS</t>
  </si>
  <si>
    <t>Diferencia</t>
  </si>
  <si>
    <t>Cash Flow en operaciones típicas</t>
  </si>
  <si>
    <t>Diferencias de conversión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</si>
  <si>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</si>
  <si>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</si>
  <si>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</si>
  <si>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</si>
  <si>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</si>
  <si>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</si>
  <si>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</si>
  <si>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</si>
  <si>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</si>
  <si>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</si>
  <si>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</si>
  <si>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</si>
  <si>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</si>
  <si>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</si>
  <si>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Fondo de comercio</t>
  </si>
  <si>
    <t>Otros activos intangibles</t>
  </si>
  <si>
    <t>Inversiones inmobiliarias</t>
  </si>
  <si>
    <t>Propiedad, planta y equipo</t>
  </si>
  <si>
    <t>Propiedad, planta y equipo en curso</t>
  </si>
  <si>
    <t>Inversiones financieras no corrientes</t>
  </si>
  <si>
    <t>Cartera de valores no corrientes</t>
  </si>
  <si>
    <t>Instrumentos financieros derivados</t>
  </si>
  <si>
    <t>Impuestos diferidos activos</t>
  </si>
  <si>
    <t>ACTIVOS CORRIENTES:</t>
  </si>
  <si>
    <t>Combustible nuclear</t>
  </si>
  <si>
    <t>Existencias</t>
  </si>
  <si>
    <t>Inversiones financieras corrientes</t>
  </si>
  <si>
    <t>Otras inversiones financieras corrientes</t>
  </si>
  <si>
    <t>Activos por impuestos corrientes</t>
  </si>
  <si>
    <t>Otras cuentas a cobrar a Administraciones Públicas</t>
  </si>
  <si>
    <t>PATRIMONIO NETO:</t>
  </si>
  <si>
    <t>De la sociedad dominante</t>
  </si>
  <si>
    <t>PASIVOS NO CORRIENTES:</t>
  </si>
  <si>
    <t>Provisiones para pensiones y obligaciones similares</t>
  </si>
  <si>
    <t>Otras provisiones</t>
  </si>
  <si>
    <t>Impuestos diferidos pasivos</t>
  </si>
  <si>
    <t>PASIVOS CORRIENTES:</t>
  </si>
  <si>
    <t>Acreedores comerciales</t>
  </si>
  <si>
    <t>Pasivos por impuestos corrientes</t>
  </si>
  <si>
    <t>Otras cuentas a pagar a Administraciones Públicas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</si>
  <si>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</si>
  <si>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</si>
  <si>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</si>
  <si>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</si>
  <si>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</si>
  <si>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Efectivo y otros medios equivalentes</t>
  </si>
  <si>
    <t>TOTAL PATRIMONIO NETO Y PASIVO</t>
  </si>
  <si>
    <t>(No Auditado)</t>
  </si>
  <si>
    <t>(No Auditada)</t>
  </si>
  <si>
    <t>NEGOCIO RENOVABLES</t>
  </si>
  <si>
    <t>NEGOCIO GENERACIÓN Y CLIENTES</t>
  </si>
  <si>
    <t>M Eur</t>
  </si>
  <si>
    <t>Eliminaciones</t>
  </si>
  <si>
    <t>NEGOCIO REDES</t>
  </si>
  <si>
    <t>Redes</t>
  </si>
  <si>
    <t>Otros</t>
  </si>
  <si>
    <t>Generación y Clientes</t>
  </si>
  <si>
    <t>Disminución/(Aumento) en deuda neta</t>
  </si>
  <si>
    <t>EBIT</t>
  </si>
  <si>
    <t>BAI</t>
  </si>
  <si>
    <t>Cifra de Negocios</t>
  </si>
  <si>
    <t>B.A.I.</t>
  </si>
  <si>
    <t xml:space="preserve"> De sociedades por el método participación</t>
  </si>
  <si>
    <t>MÉXICO</t>
  </si>
  <si>
    <t>CUENTA DE PÉRDIDAS Y GANANCIAS POR NEGOCIOS</t>
  </si>
  <si>
    <t xml:space="preserve"> Minoritarios</t>
  </si>
  <si>
    <t>PATRIMONIO NETO Y PASIVO</t>
  </si>
  <si>
    <t>ACTIVO</t>
  </si>
  <si>
    <t>Instrumentos de capital con naturaleza de pasivo financiero</t>
  </si>
  <si>
    <t>Otros pasivos financieros</t>
  </si>
  <si>
    <t>Otros pasivos no corrientes</t>
  </si>
  <si>
    <t xml:space="preserve">Ajustes al beneficio neto </t>
  </si>
  <si>
    <t>Minoritarios e Híbrido</t>
  </si>
  <si>
    <t>Impuesto de Sociedades ordinario</t>
  </si>
  <si>
    <t>Financieros</t>
  </si>
  <si>
    <t>Sociedades Equity</t>
  </si>
  <si>
    <t>Amortizaciones y Provisiones</t>
  </si>
  <si>
    <t>Ajustes al EBITDA</t>
  </si>
  <si>
    <t>Subvenciones de Capital</t>
  </si>
  <si>
    <t>Otros ajustes no caja</t>
  </si>
  <si>
    <t>Pago de dividendos accionistas Iberdrola</t>
  </si>
  <si>
    <t>Otras variaciones</t>
  </si>
  <si>
    <t>Inversiones netas</t>
  </si>
  <si>
    <t>Desinversiones</t>
  </si>
  <si>
    <t>Inversión autocartera</t>
  </si>
  <si>
    <t>Emisión/ Híbrido</t>
  </si>
  <si>
    <t>Deudores comerciales y otros activos no corrientes</t>
  </si>
  <si>
    <t>Deudores comerciales y otros activos corrientes</t>
  </si>
  <si>
    <t>Subveciones de capital</t>
  </si>
  <si>
    <t>Instalaciones cedidas y financiadas por terceros</t>
  </si>
  <si>
    <t>Deudas con entidades de crédito y obligaciones u otros valores negociables</t>
  </si>
  <si>
    <t>Arrendamientos</t>
  </si>
  <si>
    <t>Participaciones contabilizadas por el método de la participación</t>
  </si>
  <si>
    <t>Otras inversiones financiera no corrientes</t>
  </si>
  <si>
    <t>Pasivos financieros no corrientes</t>
  </si>
  <si>
    <t xml:space="preserve">  Deudas con entidades de crédito y obligaciones u otros valores negociables</t>
  </si>
  <si>
    <t xml:space="preserve">  Instrumentos de capital con características de pasivo financiero</t>
  </si>
  <si>
    <t xml:space="preserve">  Instrumentos financieros derivados</t>
  </si>
  <si>
    <t xml:space="preserve">  Arrendamientos </t>
  </si>
  <si>
    <t xml:space="preserve">  Otros pasivos financieros no corrientes</t>
  </si>
  <si>
    <t>Pasivos financieros corrientes</t>
  </si>
  <si>
    <t xml:space="preserve">Marzo </t>
  </si>
  <si>
    <t xml:space="preserve">Diciembre </t>
  </si>
  <si>
    <t>Reserva revaluación de activos y pasivos no realiz</t>
  </si>
  <si>
    <t xml:space="preserve">  Otros ingresos diferidos</t>
  </si>
  <si>
    <t xml:space="preserve">  Pasivos del contrato</t>
  </si>
  <si>
    <t>Provisiones</t>
  </si>
  <si>
    <t>Derechos de uso</t>
  </si>
  <si>
    <t>Dividendo a cuenta</t>
  </si>
  <si>
    <t>Capital suscrito</t>
  </si>
  <si>
    <t>Otras reservas</t>
  </si>
  <si>
    <t>Acciones propias en cartera</t>
  </si>
  <si>
    <t>Resultado neto del periodo</t>
  </si>
  <si>
    <t>Marzo 
2021</t>
  </si>
  <si>
    <t>Compra CEB D</t>
  </si>
  <si>
    <t>De participaciones no dominantes</t>
  </si>
  <si>
    <t>Marzo 
2020 (*)</t>
  </si>
  <si>
    <t>(*) Re-expresado</t>
  </si>
  <si>
    <t>IEI</t>
  </si>
  <si>
    <t>Diciembre 2020</t>
  </si>
  <si>
    <t xml:space="preserve">     Otros resultados de explotación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</si>
</sst>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00"/>
    <numFmt numFmtId="171" formatCode="#,##0.0"/>
    <numFmt numFmtId="172" formatCode="#,###;\(#,###\)"/>
    <numFmt numFmtId="173" formatCode="#,##0.0;\(#,##0.0\)"/>
    <numFmt numFmtId="174" formatCode="#,###\-;#,###\-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3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44" fontId="2" fillId="0" borderId="0" applyFon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59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60" fillId="0" borderId="0" xfId="0" applyFont="1" applyAlignment="1">
      <alignment/>
    </xf>
    <xf numFmtId="164" fontId="59" fillId="33" borderId="0" xfId="0" applyNumberFormat="1" applyFont="1" applyFill="1" applyAlignment="1">
      <alignment horizontal="centerContinuous"/>
    </xf>
    <xf numFmtId="0" fontId="61" fillId="0" borderId="0" xfId="59" applyFont="1" applyFill="1" applyBorder="1">
      <alignment/>
      <protection/>
    </xf>
    <xf numFmtId="170" fontId="61" fillId="0" borderId="0" xfId="59" applyNumberFormat="1" applyFont="1" applyFill="1" applyBorder="1">
      <alignment/>
      <protection/>
    </xf>
    <xf numFmtId="170" fontId="9" fillId="34" borderId="0" xfId="0" applyNumberFormat="1" applyFont="1" applyFill="1" applyBorder="1" applyAlignment="1">
      <alignment/>
    </xf>
    <xf numFmtId="170" fontId="62" fillId="34" borderId="0" xfId="0" applyNumberFormat="1" applyFont="1" applyFill="1" applyBorder="1" applyAlignment="1">
      <alignment horizontal="right"/>
    </xf>
    <xf numFmtId="170" fontId="63" fillId="34" borderId="0" xfId="0" applyNumberFormat="1" applyFont="1" applyFill="1" applyBorder="1" applyAlignment="1">
      <alignment horizontal="right"/>
    </xf>
    <xf numFmtId="3" fontId="64" fillId="35" borderId="0" xfId="0" applyNumberFormat="1" applyFont="1" applyFill="1" applyBorder="1" applyAlignment="1">
      <alignment horizontal="center"/>
    </xf>
    <xf numFmtId="0" fontId="65" fillId="36" borderId="0" xfId="59" applyNumberFormat="1" applyFont="1" applyFill="1" applyBorder="1" applyAlignment="1">
      <alignment horizontal="right"/>
      <protection/>
    </xf>
    <xf numFmtId="0" fontId="64" fillId="35" borderId="0" xfId="0" applyNumberFormat="1" applyFont="1" applyFill="1" applyBorder="1" applyAlignment="1">
      <alignment horizontal="center"/>
    </xf>
    <xf numFmtId="3" fontId="66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1" fillId="0" borderId="0" xfId="59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67" fillId="0" borderId="0" xfId="16" applyNumberFormat="1" applyFont="1" applyFill="1" applyBorder="1" applyAlignment="1">
      <alignment/>
    </xf>
    <xf numFmtId="3" fontId="60" fillId="0" borderId="0" xfId="16" applyNumberFormat="1" applyFont="1" applyFill="1" applyBorder="1" applyAlignment="1">
      <alignment/>
    </xf>
    <xf numFmtId="0" fontId="60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8" fontId="64" fillId="35" borderId="0" xfId="0" applyNumberFormat="1" applyFont="1" applyFill="1" applyBorder="1" applyAlignment="1">
      <alignment horizontal="center" vertical="center"/>
    </xf>
    <xf numFmtId="3" fontId="68" fillId="38" borderId="0" xfId="0" applyNumberFormat="1" applyFont="1" applyFill="1" applyBorder="1" applyAlignment="1">
      <alignment/>
    </xf>
    <xf numFmtId="0" fontId="61" fillId="36" borderId="0" xfId="59" applyNumberFormat="1" applyFont="1" applyFill="1" applyBorder="1" applyAlignment="1">
      <alignment/>
      <protection/>
    </xf>
    <xf numFmtId="3" fontId="61" fillId="36" borderId="0" xfId="59" applyNumberFormat="1" applyFont="1" applyFill="1" applyBorder="1" applyAlignment="1">
      <alignment/>
      <protection/>
    </xf>
    <xf numFmtId="168" fontId="69" fillId="0" borderId="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64" fillId="35" borderId="0" xfId="0" applyNumberFormat="1" applyFont="1" applyFill="1" applyBorder="1" applyAlignment="1">
      <alignment/>
    </xf>
    <xf numFmtId="3" fontId="15" fillId="0" borderId="0" xfId="59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59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10" fontId="9" fillId="33" borderId="0" xfId="63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49" fontId="64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6" fontId="9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7" fontId="64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6" fontId="19" fillId="34" borderId="0" xfId="0" applyNumberFormat="1" applyFont="1" applyFill="1" applyBorder="1" applyAlignment="1">
      <alignment horizontal="center" vertical="center"/>
    </xf>
    <xf numFmtId="165" fontId="19" fillId="34" borderId="0" xfId="0" applyNumberFormat="1" applyFont="1" applyFill="1" applyBorder="1" applyAlignment="1">
      <alignment horizontal="center" vertical="center"/>
    </xf>
    <xf numFmtId="166" fontId="64" fillId="35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164" fontId="6" fillId="33" borderId="0" xfId="0" applyNumberFormat="1" applyFont="1" applyFill="1" applyAlignment="1">
      <alignment horizontal="centerContinuous"/>
    </xf>
    <xf numFmtId="0" fontId="60" fillId="0" borderId="0" xfId="0" applyFont="1" applyAlignment="1">
      <alignment horizontal="center"/>
    </xf>
    <xf numFmtId="0" fontId="9" fillId="40" borderId="0" xfId="0" applyFont="1" applyFill="1" applyAlignment="1">
      <alignment/>
    </xf>
    <xf numFmtId="0" fontId="12" fillId="38" borderId="0" xfId="0" applyFont="1" applyFill="1" applyBorder="1" applyAlignment="1">
      <alignment horizontal="right"/>
    </xf>
    <xf numFmtId="0" fontId="60" fillId="40" borderId="0" xfId="0" applyFont="1" applyFill="1" applyAlignment="1">
      <alignment/>
    </xf>
    <xf numFmtId="166" fontId="15" fillId="41" borderId="0" xfId="0" applyNumberFormat="1" applyFont="1" applyFill="1" applyBorder="1" applyAlignment="1">
      <alignment horizontal="right" vertical="center"/>
    </xf>
    <xf numFmtId="0" fontId="64" fillId="42" borderId="0" xfId="0" applyFont="1" applyFill="1" applyAlignment="1">
      <alignment/>
    </xf>
    <xf numFmtId="0" fontId="15" fillId="0" borderId="0" xfId="0" applyFont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vertical="center"/>
    </xf>
    <xf numFmtId="166" fontId="60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1" fillId="41" borderId="0" xfId="0" applyFont="1" applyFill="1" applyBorder="1" applyAlignment="1">
      <alignment vertical="center"/>
    </xf>
    <xf numFmtId="166" fontId="21" fillId="34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4" fontId="22" fillId="0" borderId="0" xfId="0" applyNumberFormat="1" applyFont="1" applyFill="1" applyAlignment="1">
      <alignment horizontal="left"/>
    </xf>
    <xf numFmtId="165" fontId="7" fillId="33" borderId="0" xfId="0" applyNumberFormat="1" applyFont="1" applyFill="1" applyAlignment="1">
      <alignment horizontal="centerContinuous"/>
    </xf>
    <xf numFmtId="165" fontId="15" fillId="33" borderId="0" xfId="0" applyNumberFormat="1" applyFont="1" applyFill="1" applyAlignment="1">
      <alignment/>
    </xf>
    <xf numFmtId="10" fontId="15" fillId="33" borderId="0" xfId="63" applyNumberFormat="1" applyFont="1" applyFill="1" applyAlignment="1">
      <alignment/>
    </xf>
    <xf numFmtId="49" fontId="23" fillId="38" borderId="0" xfId="0" applyNumberFormat="1" applyFont="1" applyFill="1" applyBorder="1" applyAlignment="1" quotePrefix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6" fontId="64" fillId="35" borderId="12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9" fillId="41" borderId="0" xfId="0" applyFont="1" applyFill="1" applyBorder="1" applyAlignment="1">
      <alignment vertical="top"/>
    </xf>
    <xf numFmtId="166" fontId="19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19" fillId="41" borderId="0" xfId="0" applyFont="1" applyFill="1" applyBorder="1" applyAlignment="1">
      <alignment/>
    </xf>
    <xf numFmtId="0" fontId="21" fillId="41" borderId="0" xfId="0" applyFont="1" applyFill="1" applyBorder="1" applyAlignment="1">
      <alignment/>
    </xf>
    <xf numFmtId="171" fontId="15" fillId="41" borderId="0" xfId="0" applyNumberFormat="1" applyFont="1" applyFill="1" applyBorder="1" applyAlignment="1">
      <alignment horizontal="right" vertical="center"/>
    </xf>
    <xf numFmtId="172" fontId="15" fillId="41" borderId="0" xfId="0" applyNumberFormat="1" applyFont="1" applyFill="1" applyBorder="1" applyAlignment="1">
      <alignment horizontal="right" vertical="center"/>
    </xf>
    <xf numFmtId="166" fontId="68" fillId="42" borderId="0" xfId="0" applyNumberFormat="1" applyFont="1" applyFill="1" applyBorder="1" applyAlignment="1">
      <alignment horizontal="right" vertical="center"/>
    </xf>
    <xf numFmtId="167" fontId="60" fillId="0" borderId="0" xfId="0" applyNumberFormat="1" applyFont="1" applyAlignment="1">
      <alignment/>
    </xf>
    <xf numFmtId="168" fontId="12" fillId="38" borderId="0" xfId="0" applyNumberFormat="1" applyFont="1" applyFill="1" applyBorder="1" applyAlignment="1" quotePrefix="1">
      <alignment horizontal="center" vertical="center" wrapText="1"/>
    </xf>
    <xf numFmtId="3" fontId="24" fillId="0" borderId="0" xfId="16" applyNumberFormat="1" applyFont="1" applyFill="1" applyBorder="1" applyAlignment="1">
      <alignment horizontal="left" indent="2"/>
    </xf>
    <xf numFmtId="0" fontId="59" fillId="33" borderId="0" xfId="0" applyFont="1" applyFill="1" applyAlignment="1">
      <alignment horizontal="center"/>
    </xf>
    <xf numFmtId="49" fontId="12" fillId="38" borderId="0" xfId="0" applyNumberFormat="1" applyFont="1" applyFill="1" applyBorder="1" applyAlignment="1" quotePrefix="1">
      <alignment horizontal="center" vertical="center"/>
    </xf>
    <xf numFmtId="2" fontId="12" fillId="38" borderId="0" xfId="0" applyNumberFormat="1" applyFont="1" applyFill="1" applyBorder="1" applyAlignment="1" quotePrefix="1">
      <alignment horizontal="center" vertical="center"/>
    </xf>
    <xf numFmtId="3" fontId="67" fillId="10" borderId="0" xfId="16" applyNumberFormat="1" applyFont="1" applyFill="1" applyBorder="1" applyAlignment="1">
      <alignment/>
    </xf>
    <xf numFmtId="3" fontId="67" fillId="37" borderId="0" xfId="16" applyNumberFormat="1" applyFont="1" applyFill="1" applyBorder="1" applyAlignment="1">
      <alignment/>
    </xf>
    <xf numFmtId="3" fontId="18" fillId="0" borderId="0" xfId="16" applyNumberFormat="1" applyFont="1" applyFill="1" applyBorder="1" applyAlignment="1">
      <alignment horizontal="left" wrapText="1" indent="2"/>
    </xf>
    <xf numFmtId="3" fontId="15" fillId="0" borderId="0" xfId="16" applyNumberFormat="1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0" fontId="70" fillId="40" borderId="0" xfId="0" applyFont="1" applyFill="1" applyAlignment="1">
      <alignment horizontal="right"/>
    </xf>
    <xf numFmtId="0" fontId="70" fillId="40" borderId="0" xfId="0" applyFont="1" applyFill="1" applyAlignment="1">
      <alignment/>
    </xf>
    <xf numFmtId="172" fontId="70" fillId="40" borderId="0" xfId="0" applyNumberFormat="1" applyFont="1" applyFill="1" applyAlignment="1">
      <alignment horizontal="right"/>
    </xf>
    <xf numFmtId="172" fontId="0" fillId="40" borderId="0" xfId="0" applyNumberFormat="1" applyFont="1" applyFill="1" applyAlignment="1">
      <alignment horizontal="right"/>
    </xf>
    <xf numFmtId="0" fontId="67" fillId="40" borderId="0" xfId="0" applyFont="1" applyFill="1" applyAlignment="1">
      <alignment/>
    </xf>
    <xf numFmtId="0" fontId="58" fillId="40" borderId="0" xfId="0" applyFont="1" applyFill="1" applyAlignment="1">
      <alignment horizontal="right"/>
    </xf>
    <xf numFmtId="0" fontId="42" fillId="40" borderId="0" xfId="0" applyFont="1" applyFill="1" applyAlignment="1">
      <alignment horizontal="right"/>
    </xf>
    <xf numFmtId="166" fontId="9" fillId="41" borderId="0" xfId="0" applyNumberFormat="1" applyFont="1" applyFill="1" applyBorder="1" applyAlignment="1">
      <alignment horizontal="right" vertical="center"/>
    </xf>
    <xf numFmtId="172" fontId="9" fillId="41" borderId="0" xfId="0" applyNumberFormat="1" applyFont="1" applyFill="1" applyBorder="1" applyAlignment="1">
      <alignment horizontal="right" vertical="center"/>
    </xf>
    <xf numFmtId="172" fontId="58" fillId="40" borderId="0" xfId="0" applyNumberFormat="1" applyFont="1" applyFill="1" applyBorder="1" applyAlignment="1">
      <alignment horizontal="right"/>
    </xf>
    <xf numFmtId="0" fontId="19" fillId="40" borderId="0" xfId="0" applyFont="1" applyFill="1" applyAlignment="1">
      <alignment/>
    </xf>
    <xf numFmtId="172" fontId="42" fillId="40" borderId="0" xfId="0" applyNumberFormat="1" applyFont="1" applyFill="1" applyBorder="1" applyAlignment="1">
      <alignment horizontal="right"/>
    </xf>
    <xf numFmtId="0" fontId="42" fillId="40" borderId="0" xfId="0" applyFont="1" applyFill="1" applyAlignment="1">
      <alignment/>
    </xf>
    <xf numFmtId="0" fontId="64" fillId="42" borderId="0" xfId="0" applyFont="1" applyFill="1" applyAlignment="1">
      <alignment horizontal="right"/>
    </xf>
    <xf numFmtId="172" fontId="68" fillId="42" borderId="0" xfId="0" applyNumberFormat="1" applyFont="1" applyFill="1" applyBorder="1" applyAlignment="1">
      <alignment horizontal="right" vertical="center"/>
    </xf>
    <xf numFmtId="172" fontId="42" fillId="40" borderId="0" xfId="0" applyNumberFormat="1" applyFont="1" applyFill="1" applyAlignment="1">
      <alignment horizontal="right"/>
    </xf>
    <xf numFmtId="172" fontId="60" fillId="40" borderId="0" xfId="0" applyNumberFormat="1" applyFont="1" applyFill="1" applyAlignment="1">
      <alignment horizontal="right"/>
    </xf>
    <xf numFmtId="0" fontId="71" fillId="40" borderId="0" xfId="0" applyFont="1" applyFill="1" applyAlignment="1">
      <alignment horizontal="left" indent="2"/>
    </xf>
    <xf numFmtId="173" fontId="71" fillId="41" borderId="0" xfId="0" applyNumberFormat="1" applyFont="1" applyFill="1" applyBorder="1" applyAlignment="1">
      <alignment horizontal="right" vertical="center"/>
    </xf>
    <xf numFmtId="173" fontId="19" fillId="40" borderId="0" xfId="0" applyNumberFormat="1" applyFont="1" applyFill="1" applyAlignment="1">
      <alignment horizontal="right"/>
    </xf>
    <xf numFmtId="173" fontId="18" fillId="41" borderId="0" xfId="0" applyNumberFormat="1" applyFont="1" applyFill="1" applyBorder="1" applyAlignment="1">
      <alignment horizontal="right" vertical="center"/>
    </xf>
    <xf numFmtId="173" fontId="42" fillId="40" borderId="0" xfId="0" applyNumberFormat="1" applyFont="1" applyFill="1" applyAlignment="1">
      <alignment horizontal="right"/>
    </xf>
    <xf numFmtId="173" fontId="15" fillId="41" borderId="0" xfId="0" applyNumberFormat="1" applyFont="1" applyFill="1" applyBorder="1" applyAlignment="1">
      <alignment horizontal="right" vertical="center"/>
    </xf>
    <xf numFmtId="174" fontId="15" fillId="41" borderId="0" xfId="0" applyNumberFormat="1" applyFont="1" applyFill="1" applyBorder="1" applyAlignment="1">
      <alignment horizontal="right" vertical="center"/>
    </xf>
    <xf numFmtId="3" fontId="60" fillId="0" borderId="0" xfId="0" applyNumberFormat="1" applyFont="1" applyAlignment="1">
      <alignment/>
    </xf>
    <xf numFmtId="171" fontId="60" fillId="0" borderId="0" xfId="0" applyNumberFormat="1" applyFont="1" applyAlignment="1">
      <alignment/>
    </xf>
    <xf numFmtId="3" fontId="9" fillId="43" borderId="0" xfId="16" applyNumberFormat="1" applyFont="1" applyFill="1" applyBorder="1" applyAlignment="1">
      <alignment horizontal="right"/>
    </xf>
    <xf numFmtId="164" fontId="12" fillId="38" borderId="0" xfId="0" applyNumberFormat="1" applyFont="1" applyFill="1" applyBorder="1" applyAlignment="1" quotePrefix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5 2" xfId="60"/>
    <cellStyle name="Normal 6" xfId="61"/>
    <cellStyle name="Notas" xfId="62"/>
    <cellStyle name="Percent" xfId="63"/>
    <cellStyle name="Porcentaje 2" xfId="64"/>
    <cellStyle name="Porcentual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0</xdr:col>
      <xdr:colOff>1362075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95"/>
  <sheetViews>
    <sheetView showGridLines="0" tabSelected="1" zoomScalePageLayoutView="0" workbookViewId="0" topLeftCell="A1">
      <selection activeCell="A1" sqref="A1"/>
    </sheetView>
  </sheetViews>
  <sheetFormatPr defaultColWidth="11.28125" defaultRowHeight="12.75"/>
  <cols>
    <col min="1" max="1" width="65.5742187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14</v>
      </c>
      <c r="B5" s="1"/>
      <c r="C5" s="2"/>
      <c r="D5" s="2"/>
    </row>
    <row r="6" spans="1:4" ht="18">
      <c r="A6" s="4">
        <v>44286</v>
      </c>
      <c r="B6" s="1"/>
      <c r="C6" s="2"/>
      <c r="D6" s="2"/>
    </row>
    <row r="7" spans="1:4" ht="18">
      <c r="A7" s="1" t="s">
        <v>87</v>
      </c>
      <c r="B7" s="1"/>
      <c r="C7" s="2"/>
      <c r="D7" s="2"/>
    </row>
    <row r="8" spans="1:4" ht="13.5">
      <c r="A8" s="5"/>
      <c r="B8" s="6"/>
      <c r="C8" s="6"/>
      <c r="D8" s="6"/>
    </row>
    <row r="9" spans="1:4" ht="13.5">
      <c r="A9" s="5"/>
      <c r="B9" s="7"/>
      <c r="C9" s="7"/>
      <c r="D9" s="8" t="s">
        <v>91</v>
      </c>
    </row>
    <row r="10" spans="1:4" ht="13.5">
      <c r="A10" s="5"/>
      <c r="B10" s="7"/>
      <c r="C10" s="7"/>
      <c r="D10" s="9"/>
    </row>
    <row r="11" spans="1:4" ht="15">
      <c r="A11" s="30" t="s">
        <v>107</v>
      </c>
      <c r="B11" s="10" t="s">
        <v>141</v>
      </c>
      <c r="C11" s="10" t="s">
        <v>142</v>
      </c>
      <c r="D11" s="10" t="s">
        <v>16</v>
      </c>
    </row>
    <row r="12" spans="1:4" ht="13.5">
      <c r="A12" s="11"/>
      <c r="B12" s="12">
        <v>2021</v>
      </c>
      <c r="C12" s="12">
        <v>2020</v>
      </c>
      <c r="D12" s="13"/>
    </row>
    <row r="13" spans="1:4" ht="13.5">
      <c r="A13" s="14"/>
      <c r="B13" s="15"/>
      <c r="C13" s="15"/>
      <c r="D13" s="15"/>
    </row>
    <row r="14" spans="1:6" ht="13.5">
      <c r="A14" s="16" t="s">
        <v>52</v>
      </c>
      <c r="B14" s="100">
        <v>110499.47434893493</v>
      </c>
      <c r="C14" s="100">
        <v>107546.0841771032</v>
      </c>
      <c r="D14" s="100">
        <v>2953.3901718317356</v>
      </c>
      <c r="F14" s="129"/>
    </row>
    <row r="15" spans="1:4" ht="13.5">
      <c r="A15" s="17" t="s">
        <v>53</v>
      </c>
      <c r="B15" s="18">
        <v>19012.576290180896</v>
      </c>
      <c r="C15" s="18">
        <v>18222.315437445992</v>
      </c>
      <c r="D15" s="18">
        <v>790.2608527349039</v>
      </c>
    </row>
    <row r="16" spans="1:4" ht="13.5">
      <c r="A16" s="19" t="s">
        <v>54</v>
      </c>
      <c r="B16" s="20">
        <v>7972.498920660497</v>
      </c>
      <c r="C16" s="20">
        <v>7613.236781623263</v>
      </c>
      <c r="D16" s="18">
        <v>359.2621390372342</v>
      </c>
    </row>
    <row r="17" spans="1:4" ht="13.5">
      <c r="A17" s="19" t="s">
        <v>55</v>
      </c>
      <c r="B17" s="20">
        <v>11040.077369520399</v>
      </c>
      <c r="C17" s="20">
        <v>10609.078655822728</v>
      </c>
      <c r="D17" s="18">
        <v>430.9987136976706</v>
      </c>
    </row>
    <row r="18" spans="1:4" ht="13.5">
      <c r="A18" s="17" t="s">
        <v>56</v>
      </c>
      <c r="B18" s="18">
        <v>299.68118359721007</v>
      </c>
      <c r="C18" s="18">
        <v>301.041429223</v>
      </c>
      <c r="D18" s="18">
        <v>-1.3602456257899576</v>
      </c>
    </row>
    <row r="19" spans="1:4" ht="13.5">
      <c r="A19" s="17" t="s">
        <v>57</v>
      </c>
      <c r="B19" s="18">
        <v>74018.15234716223</v>
      </c>
      <c r="C19" s="18">
        <v>71778.70012677317</v>
      </c>
      <c r="D19" s="18">
        <v>2239.4522203890665</v>
      </c>
    </row>
    <row r="20" spans="1:4" ht="13.5">
      <c r="A20" s="19" t="s">
        <v>57</v>
      </c>
      <c r="B20" s="20">
        <v>66125.26831159103</v>
      </c>
      <c r="C20" s="20">
        <v>64878.789664557626</v>
      </c>
      <c r="D20" s="18">
        <v>1246.4786470334075</v>
      </c>
    </row>
    <row r="21" spans="1:4" ht="13.5">
      <c r="A21" s="19" t="s">
        <v>58</v>
      </c>
      <c r="B21" s="20">
        <v>7892.884035571207</v>
      </c>
      <c r="C21" s="20">
        <v>6899.910462215546</v>
      </c>
      <c r="D21" s="18">
        <v>992.9735733556608</v>
      </c>
    </row>
    <row r="22" spans="1:4" ht="13.5">
      <c r="A22" s="17" t="s">
        <v>147</v>
      </c>
      <c r="B22" s="18">
        <v>2078.3566840628864</v>
      </c>
      <c r="C22" s="18">
        <v>1974.135894898343</v>
      </c>
      <c r="D22" s="18">
        <v>104.22078916454348</v>
      </c>
    </row>
    <row r="23" spans="1:4" ht="13.5">
      <c r="A23" s="17" t="s">
        <v>59</v>
      </c>
      <c r="B23" s="18">
        <v>5245.425000086898</v>
      </c>
      <c r="C23" s="18">
        <v>5461.112695802066</v>
      </c>
      <c r="D23" s="18">
        <v>-215.68769571516805</v>
      </c>
    </row>
    <row r="24" spans="1:4" ht="13.5">
      <c r="A24" s="19" t="s">
        <v>132</v>
      </c>
      <c r="B24" s="20">
        <v>1150.6153851608778</v>
      </c>
      <c r="C24" s="20">
        <v>1145.40654942396</v>
      </c>
      <c r="D24" s="18">
        <v>5.208835736917763</v>
      </c>
    </row>
    <row r="25" spans="1:4" ht="13.5">
      <c r="A25" s="19" t="s">
        <v>60</v>
      </c>
      <c r="B25" s="20">
        <v>38.7912464557225</v>
      </c>
      <c r="C25" s="20">
        <v>37.593170047332805</v>
      </c>
      <c r="D25" s="18">
        <v>1.1980764083896958</v>
      </c>
    </row>
    <row r="26" spans="1:4" ht="13.5">
      <c r="A26" s="19" t="s">
        <v>133</v>
      </c>
      <c r="B26" s="20">
        <v>2888.5774941354407</v>
      </c>
      <c r="C26" s="20">
        <v>2909.28509364588</v>
      </c>
      <c r="D26" s="18">
        <v>-20.707599510439195</v>
      </c>
    </row>
    <row r="27" spans="1:4" ht="13.5">
      <c r="A27" s="19" t="s">
        <v>61</v>
      </c>
      <c r="B27" s="20">
        <v>1167.4408743348572</v>
      </c>
      <c r="C27" s="20">
        <v>1368.8278826848932</v>
      </c>
      <c r="D27" s="18">
        <v>-201.387008350036</v>
      </c>
    </row>
    <row r="28" spans="1:4" ht="13.5">
      <c r="A28" s="17" t="s">
        <v>126</v>
      </c>
      <c r="B28" s="18">
        <v>3357.4041105633723</v>
      </c>
      <c r="C28" s="18">
        <v>3161.1014642581163</v>
      </c>
      <c r="D28" s="18">
        <v>196.30264630525608</v>
      </c>
    </row>
    <row r="29" spans="1:4" ht="13.5">
      <c r="A29" s="17" t="s">
        <v>68</v>
      </c>
      <c r="B29" s="18">
        <v>666.5558586831306</v>
      </c>
      <c r="C29" s="18">
        <v>665.67507687</v>
      </c>
      <c r="D29" s="18">
        <v>0.8807818131306249</v>
      </c>
    </row>
    <row r="30" spans="1:4" ht="13.5">
      <c r="A30" s="17" t="s">
        <v>62</v>
      </c>
      <c r="B30" s="18">
        <v>5821.322874598309</v>
      </c>
      <c r="C30" s="18">
        <v>5982.002051832525</v>
      </c>
      <c r="D30" s="18">
        <v>-160.67917723421579</v>
      </c>
    </row>
    <row r="31" spans="1:4" ht="13.5">
      <c r="A31" s="17"/>
      <c r="B31" s="20"/>
      <c r="C31" s="20"/>
      <c r="D31" s="20"/>
    </row>
    <row r="32" spans="1:6" ht="13.5">
      <c r="A32" s="16" t="s">
        <v>63</v>
      </c>
      <c r="B32" s="21">
        <v>15075.256801884276</v>
      </c>
      <c r="C32" s="21">
        <v>14972.270552946731</v>
      </c>
      <c r="D32" s="21">
        <v>102.98624893754459</v>
      </c>
      <c r="F32" s="129"/>
    </row>
    <row r="33" spans="1:4" ht="13.5">
      <c r="A33" s="17" t="s">
        <v>64</v>
      </c>
      <c r="B33" s="22">
        <v>281.149264149606</v>
      </c>
      <c r="C33" s="22">
        <v>259.613331923312</v>
      </c>
      <c r="D33" s="22">
        <v>21.535932226293994</v>
      </c>
    </row>
    <row r="34" spans="1:4" ht="13.5">
      <c r="A34" s="17" t="s">
        <v>65</v>
      </c>
      <c r="B34" s="22">
        <v>2562.0565040878087</v>
      </c>
      <c r="C34" s="22">
        <v>2443.0961702112118</v>
      </c>
      <c r="D34" s="22">
        <v>118.9603338765969</v>
      </c>
    </row>
    <row r="35" spans="1:4" ht="13.5">
      <c r="A35" s="17" t="s">
        <v>127</v>
      </c>
      <c r="B35" s="22">
        <v>8722.953142684215</v>
      </c>
      <c r="C35" s="22">
        <v>7664.255772535844</v>
      </c>
      <c r="D35" s="22">
        <v>1058.6973701483712</v>
      </c>
    </row>
    <row r="36" spans="1:6" s="24" customFormat="1" ht="13.5">
      <c r="A36" s="19" t="s">
        <v>68</v>
      </c>
      <c r="B36" s="23">
        <v>580.3653987431554</v>
      </c>
      <c r="C36" s="23">
        <v>563.9938051961329</v>
      </c>
      <c r="D36" s="23">
        <v>16.371593547022485</v>
      </c>
      <c r="E36" s="3"/>
      <c r="F36" s="3"/>
    </row>
    <row r="37" spans="1:6" s="24" customFormat="1" ht="13.5">
      <c r="A37" s="19" t="s">
        <v>69</v>
      </c>
      <c r="B37" s="23">
        <v>845.8117012723634</v>
      </c>
      <c r="C37" s="23">
        <v>622.6818625090302</v>
      </c>
      <c r="D37" s="23">
        <v>223.12983876333317</v>
      </c>
      <c r="E37" s="3"/>
      <c r="F37" s="3"/>
    </row>
    <row r="38" spans="1:6" s="24" customFormat="1" ht="13.5">
      <c r="A38" s="19" t="s">
        <v>127</v>
      </c>
      <c r="B38" s="23">
        <v>7296.7760426686955</v>
      </c>
      <c r="C38" s="23">
        <v>6477.580104830681</v>
      </c>
      <c r="D38" s="23">
        <v>819.1959378380143</v>
      </c>
      <c r="E38" s="3"/>
      <c r="F38" s="3"/>
    </row>
    <row r="39" spans="1:4" ht="13.5">
      <c r="A39" s="17" t="s">
        <v>66</v>
      </c>
      <c r="B39" s="22">
        <v>1071.9368639071154</v>
      </c>
      <c r="C39" s="22">
        <v>1178.1900157203572</v>
      </c>
      <c r="D39" s="22">
        <v>-106.25315181324186</v>
      </c>
    </row>
    <row r="40" spans="1:4" ht="13.5">
      <c r="A40" s="19" t="s">
        <v>67</v>
      </c>
      <c r="B40" s="23">
        <v>690.1519162604073</v>
      </c>
      <c r="C40" s="23">
        <v>577.5670274645289</v>
      </c>
      <c r="D40" s="23">
        <v>112.58488879587844</v>
      </c>
    </row>
    <row r="41" spans="1:4" ht="13.5">
      <c r="A41" s="19" t="s">
        <v>61</v>
      </c>
      <c r="B41" s="23">
        <v>381.7849476467081</v>
      </c>
      <c r="C41" s="23">
        <v>600.6229882558282</v>
      </c>
      <c r="D41" s="23">
        <v>-218.83804060912013</v>
      </c>
    </row>
    <row r="42" spans="1:4" ht="13.5">
      <c r="A42" s="17" t="s">
        <v>85</v>
      </c>
      <c r="B42" s="22">
        <v>2437.161027055533</v>
      </c>
      <c r="C42" s="22">
        <v>3427.115262556007</v>
      </c>
      <c r="D42" s="22">
        <v>-989.9542355004742</v>
      </c>
    </row>
    <row r="43" spans="1:4" ht="13.5">
      <c r="A43" s="17"/>
      <c r="B43" s="25"/>
      <c r="C43" s="25"/>
      <c r="D43" s="18"/>
    </row>
    <row r="44" spans="1:4" ht="13.5">
      <c r="A44" s="26" t="s">
        <v>17</v>
      </c>
      <c r="B44" s="27">
        <v>125574.7311508192</v>
      </c>
      <c r="C44" s="27">
        <v>122518.35473004993</v>
      </c>
      <c r="D44" s="27">
        <v>3056.3764207692802</v>
      </c>
    </row>
    <row r="45" spans="1:4" ht="13.5">
      <c r="A45" s="28"/>
      <c r="B45" s="29"/>
      <c r="C45" s="29"/>
      <c r="D45" s="29"/>
    </row>
    <row r="46" spans="1:4" ht="15">
      <c r="A46" s="30" t="s">
        <v>106</v>
      </c>
      <c r="B46" s="10" t="str">
        <f>+B11</f>
        <v>Marzo </v>
      </c>
      <c r="C46" s="10" t="s">
        <v>15</v>
      </c>
      <c r="D46" s="10" t="s">
        <v>16</v>
      </c>
    </row>
    <row r="47" spans="1:4" ht="13.5">
      <c r="A47" s="14"/>
      <c r="B47" s="12">
        <f>+B12</f>
        <v>2021</v>
      </c>
      <c r="C47" s="12">
        <f>+C12</f>
        <v>2020</v>
      </c>
      <c r="D47" s="13"/>
    </row>
    <row r="48" spans="1:4" ht="13.5">
      <c r="A48" s="16" t="s">
        <v>70</v>
      </c>
      <c r="B48" s="101">
        <v>50228.56799440472</v>
      </c>
      <c r="C48" s="101">
        <v>47218.9341252179</v>
      </c>
      <c r="D48" s="101">
        <v>3009.6338691868223</v>
      </c>
    </row>
    <row r="49" spans="1:4" ht="13.5">
      <c r="A49" s="17" t="s">
        <v>71</v>
      </c>
      <c r="B49" s="103">
        <v>36329.159443081706</v>
      </c>
      <c r="C49" s="103">
        <v>35353.29430376713</v>
      </c>
      <c r="D49" s="103">
        <v>975.8651393145774</v>
      </c>
    </row>
    <row r="50" spans="1:4" ht="13.5">
      <c r="A50" s="19" t="s">
        <v>149</v>
      </c>
      <c r="B50" s="104">
        <v>4813.617</v>
      </c>
      <c r="C50" s="104">
        <v>4762.54575</v>
      </c>
      <c r="D50" s="104">
        <v>51.071249999999964</v>
      </c>
    </row>
    <row r="51" spans="1:4" ht="13.5">
      <c r="A51" s="19" t="s">
        <v>143</v>
      </c>
      <c r="B51" s="104">
        <v>-232.89305576039723</v>
      </c>
      <c r="C51" s="104">
        <v>-242.02686700700892</v>
      </c>
      <c r="D51" s="104">
        <v>9.133811246611685</v>
      </c>
    </row>
    <row r="52" spans="1:4" ht="13.5">
      <c r="A52" s="19" t="s">
        <v>150</v>
      </c>
      <c r="B52" s="104">
        <v>37794.962001069514</v>
      </c>
      <c r="C52" s="104">
        <v>34361.82837903809</v>
      </c>
      <c r="D52" s="104">
        <v>3433.133622031426</v>
      </c>
    </row>
    <row r="53" spans="1:4" ht="13.5">
      <c r="A53" s="19" t="s">
        <v>151</v>
      </c>
      <c r="B53" s="104">
        <v>-2465.3436519323</v>
      </c>
      <c r="C53" s="104">
        <v>-1985.3932276872001</v>
      </c>
      <c r="D53" s="104">
        <v>-479.95042424509984</v>
      </c>
    </row>
    <row r="54" spans="1:4" ht="13.5">
      <c r="A54" s="19" t="s">
        <v>39</v>
      </c>
      <c r="B54" s="104">
        <v>-4340.35098619068</v>
      </c>
      <c r="C54" s="104">
        <v>0</v>
      </c>
      <c r="D54" s="104">
        <v>-4340.35098619068</v>
      </c>
    </row>
    <row r="55" spans="1:4" ht="13.5">
      <c r="A55" s="19" t="s">
        <v>148</v>
      </c>
      <c r="B55" s="104">
        <v>-266.01303469999993</v>
      </c>
      <c r="C55" s="104">
        <v>-5154.36648871324</v>
      </c>
      <c r="D55" s="131">
        <v>4888.3534540132405</v>
      </c>
    </row>
    <row r="56" spans="1:6" s="31" customFormat="1" ht="13.5">
      <c r="A56" s="19" t="s">
        <v>152</v>
      </c>
      <c r="B56" s="104">
        <v>1025.18117059557</v>
      </c>
      <c r="C56" s="104">
        <v>3610.70675813649</v>
      </c>
      <c r="D56" s="104">
        <v>-2585.5255875409202</v>
      </c>
      <c r="E56" s="3"/>
      <c r="F56" s="3"/>
    </row>
    <row r="57" spans="1:4" ht="13.5">
      <c r="A57" s="17" t="s">
        <v>155</v>
      </c>
      <c r="B57" s="103">
        <v>13899.408551323017</v>
      </c>
      <c r="C57" s="103">
        <v>11865.639821450768</v>
      </c>
      <c r="D57" s="103">
        <v>2033.7687298722485</v>
      </c>
    </row>
    <row r="58" spans="1:4" ht="13.5">
      <c r="A58" s="14"/>
      <c r="B58" s="20"/>
      <c r="C58" s="20"/>
      <c r="D58" s="20"/>
    </row>
    <row r="59" spans="1:6" s="31" customFormat="1" ht="13.5">
      <c r="A59" s="16" t="s">
        <v>72</v>
      </c>
      <c r="B59" s="21">
        <v>57869.90674346108</v>
      </c>
      <c r="C59" s="21">
        <v>57369.091207023965</v>
      </c>
      <c r="D59" s="21">
        <v>500.8155364371123</v>
      </c>
      <c r="E59" s="3"/>
      <c r="F59" s="3"/>
    </row>
    <row r="60" spans="1:4" ht="13.5">
      <c r="A60" s="17" t="s">
        <v>128</v>
      </c>
      <c r="B60" s="18">
        <v>1243.61895213898</v>
      </c>
      <c r="C60" s="18">
        <v>1240.3245317534004</v>
      </c>
      <c r="D60" s="18">
        <v>3.294420385579542</v>
      </c>
    </row>
    <row r="61" spans="1:4" ht="13.5">
      <c r="A61" s="17" t="s">
        <v>129</v>
      </c>
      <c r="B61" s="18">
        <v>5092.436168405418</v>
      </c>
      <c r="C61" s="18">
        <v>5043.105765054361</v>
      </c>
      <c r="D61" s="18">
        <v>49.33040335105761</v>
      </c>
    </row>
    <row r="62" spans="1:4" ht="13.5">
      <c r="A62" s="17" t="s">
        <v>146</v>
      </c>
      <c r="B62" s="18">
        <v>5941.098436105201</v>
      </c>
      <c r="C62" s="18">
        <v>5835.992501140985</v>
      </c>
      <c r="D62" s="18">
        <v>105.10593496421552</v>
      </c>
    </row>
    <row r="63" spans="1:6" s="31" customFormat="1" ht="13.5">
      <c r="A63" s="19" t="s">
        <v>73</v>
      </c>
      <c r="B63" s="20">
        <v>2297.7885644671337</v>
      </c>
      <c r="C63" s="20">
        <v>2317.8182919554934</v>
      </c>
      <c r="D63" s="20">
        <v>-20.02972748835964</v>
      </c>
      <c r="E63" s="3"/>
      <c r="F63" s="3"/>
    </row>
    <row r="64" spans="1:4" ht="13.5">
      <c r="A64" s="19" t="s">
        <v>74</v>
      </c>
      <c r="B64" s="20">
        <v>3643.309871638067</v>
      </c>
      <c r="C64" s="20">
        <v>3518.1742091854912</v>
      </c>
      <c r="D64" s="20">
        <v>125.13566245257562</v>
      </c>
    </row>
    <row r="65" spans="1:4" ht="13.5">
      <c r="A65" s="17" t="s">
        <v>134</v>
      </c>
      <c r="B65" s="18">
        <v>35238.58675053628</v>
      </c>
      <c r="C65" s="18">
        <v>35096.01554862679</v>
      </c>
      <c r="D65" s="18">
        <v>142.57120190948626</v>
      </c>
    </row>
    <row r="66" spans="1:6" s="31" customFormat="1" ht="13.5">
      <c r="A66" s="19" t="s">
        <v>135</v>
      </c>
      <c r="B66" s="20">
        <v>30645.38521441067</v>
      </c>
      <c r="C66" s="20">
        <v>30334.884625774175</v>
      </c>
      <c r="D66" s="20">
        <v>310.5005886364961</v>
      </c>
      <c r="E66" s="3"/>
      <c r="F66" s="3"/>
    </row>
    <row r="67" spans="1:6" s="31" customFormat="1" ht="13.5">
      <c r="A67" s="19" t="s">
        <v>136</v>
      </c>
      <c r="B67" s="20">
        <v>353.9597158446973</v>
      </c>
      <c r="C67" s="20">
        <v>333.97333493288545</v>
      </c>
      <c r="D67" s="20">
        <v>19.986380911811864</v>
      </c>
      <c r="E67" s="3"/>
      <c r="F67" s="3"/>
    </row>
    <row r="68" spans="1:6" s="31" customFormat="1" ht="13.5">
      <c r="A68" s="19" t="s">
        <v>138</v>
      </c>
      <c r="B68" s="20">
        <v>2027.5355102947717</v>
      </c>
      <c r="C68" s="20">
        <v>1926.8296875652861</v>
      </c>
      <c r="D68" s="20">
        <v>100.70582272948559</v>
      </c>
      <c r="E68" s="3"/>
      <c r="F68" s="3"/>
    </row>
    <row r="69" spans="1:6" s="31" customFormat="1" ht="13.5">
      <c r="A69" s="19" t="s">
        <v>137</v>
      </c>
      <c r="B69" s="20">
        <v>764.0413057814661</v>
      </c>
      <c r="C69" s="20">
        <v>990.788079387431</v>
      </c>
      <c r="D69" s="20">
        <v>-226.7467736059649</v>
      </c>
      <c r="E69" s="3"/>
      <c r="F69" s="3"/>
    </row>
    <row r="70" spans="1:6" s="31" customFormat="1" ht="13.5">
      <c r="A70" s="19" t="s">
        <v>139</v>
      </c>
      <c r="B70" s="20">
        <v>1447.665004204673</v>
      </c>
      <c r="C70" s="20">
        <v>1509.5398209670157</v>
      </c>
      <c r="D70" s="20">
        <v>-61.87481676234256</v>
      </c>
      <c r="E70" s="3"/>
      <c r="F70" s="3"/>
    </row>
    <row r="71" spans="1:6" s="31" customFormat="1" ht="13.5">
      <c r="A71" s="17" t="s">
        <v>110</v>
      </c>
      <c r="B71" s="18">
        <v>374.73665207644865</v>
      </c>
      <c r="C71" s="18">
        <v>261.5576704553243</v>
      </c>
      <c r="D71" s="18">
        <v>113.17898162112436</v>
      </c>
      <c r="E71" s="3"/>
      <c r="F71" s="3"/>
    </row>
    <row r="72" spans="1:6" s="31" customFormat="1" ht="13.5">
      <c r="A72" s="19" t="s">
        <v>144</v>
      </c>
      <c r="B72" s="20">
        <v>13.768843769798199</v>
      </c>
      <c r="C72" s="20">
        <v>22.170487835528498</v>
      </c>
      <c r="D72" s="20">
        <v>-8.401644065730299</v>
      </c>
      <c r="E72" s="3"/>
      <c r="F72" s="3"/>
    </row>
    <row r="73" spans="1:6" s="31" customFormat="1" ht="13.5">
      <c r="A73" s="19" t="s">
        <v>145</v>
      </c>
      <c r="B73" s="20">
        <v>360.9678083066505</v>
      </c>
      <c r="C73" s="20">
        <v>239.3871826197958</v>
      </c>
      <c r="D73" s="20">
        <v>121.58062568685472</v>
      </c>
      <c r="E73" s="3"/>
      <c r="F73" s="3"/>
    </row>
    <row r="74" spans="1:6" s="31" customFormat="1" ht="13.5">
      <c r="A74" s="17" t="s">
        <v>78</v>
      </c>
      <c r="B74" s="18">
        <v>288.21827461124064</v>
      </c>
      <c r="C74" s="18">
        <v>285.1958566178114</v>
      </c>
      <c r="D74" s="18">
        <v>3.022417993429258</v>
      </c>
      <c r="E74" s="3"/>
      <c r="F74" s="3"/>
    </row>
    <row r="75" spans="1:6" s="31" customFormat="1" ht="13.5">
      <c r="A75" s="17" t="s">
        <v>75</v>
      </c>
      <c r="B75" s="18">
        <v>9691.211509587518</v>
      </c>
      <c r="C75" s="18">
        <v>9606.89933337529</v>
      </c>
      <c r="D75" s="18">
        <v>84.31217621222822</v>
      </c>
      <c r="E75" s="3"/>
      <c r="F75" s="3"/>
    </row>
    <row r="76" spans="1:4" ht="13.5">
      <c r="A76" s="17"/>
      <c r="B76" s="18"/>
      <c r="C76" s="18"/>
      <c r="D76" s="18"/>
    </row>
    <row r="77" spans="1:4" ht="13.5">
      <c r="A77" s="16" t="s">
        <v>76</v>
      </c>
      <c r="B77" s="21">
        <v>17476.256400743972</v>
      </c>
      <c r="C77" s="21">
        <v>17930.3293865279</v>
      </c>
      <c r="D77" s="21">
        <v>-454.07298578392874</v>
      </c>
    </row>
    <row r="78" spans="1:4" ht="13.5">
      <c r="A78" s="17" t="s">
        <v>146</v>
      </c>
      <c r="B78" s="18">
        <v>705.8156242589391</v>
      </c>
      <c r="C78" s="18">
        <v>579.478330128815</v>
      </c>
      <c r="D78" s="18">
        <v>126.33729413012418</v>
      </c>
    </row>
    <row r="79" spans="1:4" ht="13.5">
      <c r="A79" s="19" t="s">
        <v>73</v>
      </c>
      <c r="B79" s="20">
        <v>18.891732320183802</v>
      </c>
      <c r="C79" s="20">
        <v>22.607220851696397</v>
      </c>
      <c r="D79" s="20">
        <v>-3.7154885315125945</v>
      </c>
    </row>
    <row r="80" spans="1:6" s="31" customFormat="1" ht="13.5">
      <c r="A80" s="19" t="s">
        <v>74</v>
      </c>
      <c r="B80" s="20">
        <v>686.9238919387553</v>
      </c>
      <c r="C80" s="20">
        <v>556.8711092771185</v>
      </c>
      <c r="D80" s="20">
        <v>130.0527826616368</v>
      </c>
      <c r="E80" s="3"/>
      <c r="F80" s="3"/>
    </row>
    <row r="81" spans="1:4" ht="13.5">
      <c r="A81" s="17" t="s">
        <v>140</v>
      </c>
      <c r="B81" s="18">
        <v>13923.425417665432</v>
      </c>
      <c r="C81" s="18">
        <v>15468.616130458613</v>
      </c>
      <c r="D81" s="18">
        <v>-1545.1907127931809</v>
      </c>
    </row>
    <row r="82" spans="1:4" ht="13.5">
      <c r="A82" s="19" t="s">
        <v>130</v>
      </c>
      <c r="B82" s="20">
        <v>6594.545589631046</v>
      </c>
      <c r="C82" s="20">
        <v>7703.077295965791</v>
      </c>
      <c r="D82" s="20">
        <v>-1108.5317063347447</v>
      </c>
    </row>
    <row r="83" spans="1:6" s="31" customFormat="1" ht="14.25" customHeight="1">
      <c r="A83" s="19" t="s">
        <v>108</v>
      </c>
      <c r="B83" s="20">
        <v>40.042791747693805</v>
      </c>
      <c r="C83" s="20">
        <v>56.557748144220696</v>
      </c>
      <c r="D83" s="20">
        <v>-16.51495639652689</v>
      </c>
      <c r="E83" s="3"/>
      <c r="F83" s="3"/>
    </row>
    <row r="84" spans="1:4" ht="13.5">
      <c r="A84" s="19" t="s">
        <v>61</v>
      </c>
      <c r="B84" s="20">
        <v>434.80570616061806</v>
      </c>
      <c r="C84" s="20">
        <v>296.57319880547624</v>
      </c>
      <c r="D84" s="20">
        <v>138.23250735514182</v>
      </c>
    </row>
    <row r="85" spans="1:4" ht="13.5">
      <c r="A85" s="19" t="s">
        <v>131</v>
      </c>
      <c r="B85" s="20">
        <v>138.5571653144805</v>
      </c>
      <c r="C85" s="20">
        <v>130.964073100093</v>
      </c>
      <c r="D85" s="20">
        <v>7.593092214387497</v>
      </c>
    </row>
    <row r="86" spans="1:4" ht="13.5">
      <c r="A86" s="19" t="s">
        <v>77</v>
      </c>
      <c r="B86" s="20">
        <v>5132.773971343484</v>
      </c>
      <c r="C86" s="20">
        <v>5137.074374672801</v>
      </c>
      <c r="D86" s="20">
        <v>-4.300403329317305</v>
      </c>
    </row>
    <row r="87" spans="1:4" ht="13.5">
      <c r="A87" s="19" t="s">
        <v>109</v>
      </c>
      <c r="B87" s="20">
        <v>1582.700193468111</v>
      </c>
      <c r="C87" s="20">
        <v>2144.369439770232</v>
      </c>
      <c r="D87" s="20">
        <v>-561.6692463021211</v>
      </c>
    </row>
    <row r="88" spans="1:4" ht="13.5">
      <c r="A88" s="17" t="s">
        <v>80</v>
      </c>
      <c r="B88" s="18">
        <v>2847.0153588196026</v>
      </c>
      <c r="C88" s="18">
        <v>1882.2349259404712</v>
      </c>
      <c r="D88" s="18">
        <v>964.7804328791315</v>
      </c>
    </row>
    <row r="89" spans="1:4" ht="13.5">
      <c r="A89" s="19" t="s">
        <v>78</v>
      </c>
      <c r="B89" s="20">
        <v>734.8591281990986</v>
      </c>
      <c r="C89" s="20">
        <v>178.04229931242003</v>
      </c>
      <c r="D89" s="20">
        <v>556.8168288866785</v>
      </c>
    </row>
    <row r="90" spans="1:4" ht="13.5">
      <c r="A90" s="19" t="s">
        <v>79</v>
      </c>
      <c r="B90" s="20">
        <v>1487.7014299160994</v>
      </c>
      <c r="C90" s="20">
        <v>1226.0618864010883</v>
      </c>
      <c r="D90" s="20">
        <v>261.63954351501116</v>
      </c>
    </row>
    <row r="91" spans="1:4" ht="13.5">
      <c r="A91" s="19" t="s">
        <v>80</v>
      </c>
      <c r="B91" s="20">
        <v>624.4548007044043</v>
      </c>
      <c r="C91" s="20">
        <v>478.1307402269629</v>
      </c>
      <c r="D91" s="20">
        <v>146.32406047744138</v>
      </c>
    </row>
    <row r="92" spans="1:4" ht="13.5">
      <c r="A92" s="19"/>
      <c r="B92" s="18"/>
      <c r="C92" s="18"/>
      <c r="D92" s="18"/>
    </row>
    <row r="93" spans="1:4" ht="13.5">
      <c r="A93" s="26" t="s">
        <v>86</v>
      </c>
      <c r="B93" s="32">
        <v>125574.73113860979</v>
      </c>
      <c r="C93" s="32">
        <v>122518.35471876977</v>
      </c>
      <c r="D93" s="32">
        <v>3056.376419840006</v>
      </c>
    </row>
    <row r="94" spans="1:3" ht="13.5">
      <c r="A94" s="19"/>
      <c r="B94" s="33"/>
      <c r="C94" s="33"/>
    </row>
    <row r="95" ht="13.5">
      <c r="A95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&amp;C&amp;1#&amp;"Calibri"&amp;12&amp;K008000Internal Use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2"/>
  <sheetViews>
    <sheetView showGridLines="0" zoomScalePageLayoutView="0" workbookViewId="0" topLeftCell="A1">
      <selection activeCell="A2" sqref="A2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42</v>
      </c>
      <c r="B5" s="1"/>
      <c r="C5" s="1"/>
      <c r="D5" s="2"/>
    </row>
    <row r="6" spans="1:4" ht="18">
      <c r="A6" s="4">
        <f>+Balance!A6</f>
        <v>44286</v>
      </c>
      <c r="B6" s="1"/>
      <c r="C6" s="1"/>
      <c r="D6" s="2"/>
    </row>
    <row r="7" spans="1:4" ht="18">
      <c r="A7" s="35" t="s">
        <v>88</v>
      </c>
      <c r="B7" s="1"/>
      <c r="C7" s="1"/>
      <c r="D7" s="2"/>
    </row>
    <row r="8" spans="1:4" ht="13.5">
      <c r="A8" s="36"/>
      <c r="B8" s="36"/>
      <c r="C8" s="37"/>
      <c r="D8" s="36"/>
    </row>
    <row r="9" spans="1:4" ht="13.5">
      <c r="A9" s="36"/>
      <c r="B9" s="36"/>
      <c r="C9" s="38"/>
      <c r="D9" s="39" t="s">
        <v>91</v>
      </c>
    </row>
    <row r="10" spans="1:4" ht="31.5" customHeight="1">
      <c r="A10" s="40"/>
      <c r="B10" s="41" t="s">
        <v>153</v>
      </c>
      <c r="C10" s="41" t="s">
        <v>156</v>
      </c>
      <c r="D10" s="41" t="s">
        <v>0</v>
      </c>
    </row>
    <row r="11" spans="1:4" ht="13.5">
      <c r="A11" s="42" t="s">
        <v>1</v>
      </c>
      <c r="B11" s="43">
        <v>10088.41757366647</v>
      </c>
      <c r="C11" s="43">
        <v>9425.948691219046</v>
      </c>
      <c r="D11" s="43">
        <v>7.028140128373083</v>
      </c>
    </row>
    <row r="12" spans="1:4" ht="13.5">
      <c r="A12" s="44" t="s">
        <v>2</v>
      </c>
      <c r="B12" s="45">
        <v>-5484.296748009665</v>
      </c>
      <c r="C12" s="45">
        <v>-4881.188270108642</v>
      </c>
      <c r="D12" s="45">
        <v>12.355771679497192</v>
      </c>
    </row>
    <row r="13" spans="1:5" ht="13.5">
      <c r="A13" s="46" t="s">
        <v>3</v>
      </c>
      <c r="B13" s="47">
        <v>4604.120825656804</v>
      </c>
      <c r="C13" s="47">
        <v>4544.7604211104035</v>
      </c>
      <c r="D13" s="51">
        <v>1.3061283554281942</v>
      </c>
      <c r="E13" s="130"/>
    </row>
    <row r="14" spans="1:5" ht="13.5">
      <c r="A14" s="42" t="s">
        <v>4</v>
      </c>
      <c r="B14" s="43">
        <v>-1048.6955490729508</v>
      </c>
      <c r="C14" s="43">
        <v>-1046.7866615648988</v>
      </c>
      <c r="D14" s="43">
        <v>0.18235688112401766</v>
      </c>
      <c r="E14" s="130"/>
    </row>
    <row r="15" spans="1:5" ht="13.5">
      <c r="A15" s="48" t="s">
        <v>5</v>
      </c>
      <c r="B15" s="49">
        <v>-699.279563729781</v>
      </c>
      <c r="C15" s="49">
        <v>-729.986686786846</v>
      </c>
      <c r="D15" s="49">
        <v>-4.206531928990016</v>
      </c>
      <c r="E15" s="130"/>
    </row>
    <row r="16" spans="1:5" ht="13.5">
      <c r="A16" s="48" t="s">
        <v>6</v>
      </c>
      <c r="B16" s="50">
        <v>158.21828086064212</v>
      </c>
      <c r="C16" s="50">
        <v>172.3333805511909</v>
      </c>
      <c r="D16" s="50">
        <v>-8.190577847079346</v>
      </c>
      <c r="E16" s="130"/>
    </row>
    <row r="17" spans="1:5" ht="13.5">
      <c r="A17" s="48" t="s">
        <v>7</v>
      </c>
      <c r="B17" s="49">
        <v>-669.0036766425858</v>
      </c>
      <c r="C17" s="49">
        <v>-673.8463658718225</v>
      </c>
      <c r="D17" s="49">
        <v>-0.7186637005857045</v>
      </c>
      <c r="E17" s="130"/>
    </row>
    <row r="18" spans="1:5" ht="13.5">
      <c r="A18" s="48" t="s">
        <v>160</v>
      </c>
      <c r="B18" s="50">
        <v>161.36941043877388</v>
      </c>
      <c r="C18" s="50">
        <v>184.71301054257881</v>
      </c>
      <c r="D18" s="49">
        <v>-12.6377671151778</v>
      </c>
      <c r="E18" s="130"/>
    </row>
    <row r="19" spans="1:4" ht="13.5">
      <c r="A19" s="42" t="s">
        <v>8</v>
      </c>
      <c r="B19" s="43">
        <v>-741.2816880973692</v>
      </c>
      <c r="C19" s="43">
        <v>-726.4687570792001</v>
      </c>
      <c r="D19" s="43">
        <v>2.0390320813967375</v>
      </c>
    </row>
    <row r="20" spans="1:5" ht="13.5">
      <c r="A20" s="46" t="s">
        <v>9</v>
      </c>
      <c r="B20" s="51">
        <v>2814.1435884864845</v>
      </c>
      <c r="C20" s="51">
        <v>2771.505002466304</v>
      </c>
      <c r="D20" s="51">
        <v>1.5384632530786404</v>
      </c>
      <c r="E20" s="130"/>
    </row>
    <row r="21" spans="1:5" ht="13.5">
      <c r="A21" s="44" t="s">
        <v>10</v>
      </c>
      <c r="B21" s="45">
        <v>-1101.4153613748342</v>
      </c>
      <c r="C21" s="45">
        <v>-1108.0499074509803</v>
      </c>
      <c r="D21" s="45">
        <v>-0.5987587771572996</v>
      </c>
      <c r="E21" s="130"/>
    </row>
    <row r="22" spans="1:5" ht="13.5">
      <c r="A22" s="46" t="s">
        <v>98</v>
      </c>
      <c r="B22" s="51">
        <v>1712.7282271116503</v>
      </c>
      <c r="C22" s="51">
        <v>1663.4550950153239</v>
      </c>
      <c r="D22" s="51">
        <v>2.9620957153563876</v>
      </c>
      <c r="E22" s="130"/>
    </row>
    <row r="23" spans="1:5" ht="13.5">
      <c r="A23" s="42" t="s">
        <v>82</v>
      </c>
      <c r="B23" s="43">
        <v>-823.5391213620276</v>
      </c>
      <c r="C23" s="43">
        <v>-649.4577482530613</v>
      </c>
      <c r="D23" s="43">
        <v>26.804110594910558</v>
      </c>
      <c r="E23" s="130"/>
    </row>
    <row r="24" spans="1:5" ht="13.5">
      <c r="A24" s="42" t="s">
        <v>83</v>
      </c>
      <c r="B24" s="43">
        <v>558.1612477851161</v>
      </c>
      <c r="C24" s="43">
        <v>469.14336265384344</v>
      </c>
      <c r="D24" s="43">
        <v>18.97455921100909</v>
      </c>
      <c r="E24" s="130"/>
    </row>
    <row r="25" spans="1:5" ht="13.5">
      <c r="A25" s="42" t="s">
        <v>11</v>
      </c>
      <c r="B25" s="43">
        <v>-265.3778735769115</v>
      </c>
      <c r="C25" s="43">
        <v>-180.31438559921781</v>
      </c>
      <c r="D25" s="43">
        <v>47.17509792411298</v>
      </c>
      <c r="E25" s="130"/>
    </row>
    <row r="26" spans="1:5" ht="13.5">
      <c r="A26" s="42" t="s">
        <v>84</v>
      </c>
      <c r="B26" s="43">
        <v>-3.9366617673573003</v>
      </c>
      <c r="C26" s="43">
        <v>485.7169738416631</v>
      </c>
      <c r="D26" s="43">
        <v>-100.81048470186684</v>
      </c>
      <c r="E26" s="130"/>
    </row>
    <row r="27" spans="1:5" ht="13.5">
      <c r="A27" s="46" t="s">
        <v>99</v>
      </c>
      <c r="B27" s="51">
        <v>1443.4136917673816</v>
      </c>
      <c r="C27" s="51">
        <v>1968.8576832577692</v>
      </c>
      <c r="D27" s="51">
        <v>-50.67329106239747</v>
      </c>
      <c r="E27" s="130"/>
    </row>
    <row r="28" spans="1:5" ht="13.5">
      <c r="A28" s="44" t="s">
        <v>12</v>
      </c>
      <c r="B28" s="45">
        <v>-282.4131716078803</v>
      </c>
      <c r="C28" s="45">
        <v>-624.5242389965985</v>
      </c>
      <c r="D28" s="43">
        <v>-54.77946987908366</v>
      </c>
      <c r="E28" s="130"/>
    </row>
    <row r="29" spans="1:5" ht="13.5">
      <c r="A29" s="44" t="s">
        <v>105</v>
      </c>
      <c r="B29" s="45">
        <v>-135.81934954393907</v>
      </c>
      <c r="C29" s="45">
        <v>-71.5866254365785</v>
      </c>
      <c r="D29" s="43">
        <v>89.72726918698933</v>
      </c>
      <c r="E29" s="130"/>
    </row>
    <row r="30" spans="1:5" ht="13.5">
      <c r="A30" s="46" t="s">
        <v>13</v>
      </c>
      <c r="B30" s="51">
        <v>1025.1811706155622</v>
      </c>
      <c r="C30" s="51">
        <v>1272.7468188245923</v>
      </c>
      <c r="D30" s="51">
        <v>-19.451287918964276</v>
      </c>
      <c r="E30" s="130"/>
    </row>
    <row r="31" ht="12" customHeight="1"/>
    <row r="32" ht="13.5">
      <c r="A32" s="96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headerFooter>
    <oddFooter>&amp;C&amp;1#&amp;"Calibri"&amp;12&amp;K008000Internal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1"/>
  <sheetViews>
    <sheetView showGridLines="0" zoomScalePageLayoutView="0" workbookViewId="0" topLeftCell="A1">
      <selection activeCell="B2" sqref="B2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2"/>
      <c r="F4" s="2"/>
    </row>
    <row r="5" spans="3:6" ht="18.75" customHeight="1">
      <c r="C5" s="97" t="s">
        <v>104</v>
      </c>
      <c r="D5" s="97"/>
      <c r="E5" s="52"/>
      <c r="F5" s="2"/>
    </row>
    <row r="6" spans="1:6" ht="18">
      <c r="A6" s="57" t="s">
        <v>50</v>
      </c>
      <c r="C6" s="54">
        <f>+Balance!A6</f>
        <v>44286</v>
      </c>
      <c r="D6" s="54"/>
      <c r="E6" s="53"/>
      <c r="F6" s="2"/>
    </row>
    <row r="7" spans="2:6" ht="18">
      <c r="B7" s="52"/>
      <c r="C7" s="53" t="s">
        <v>40</v>
      </c>
      <c r="D7" s="53"/>
      <c r="E7" s="52"/>
      <c r="F7" s="2"/>
    </row>
    <row r="8" spans="1:6" ht="18">
      <c r="A8" s="73"/>
      <c r="B8" s="74"/>
      <c r="C8" s="74"/>
      <c r="D8" s="74"/>
      <c r="E8" s="74"/>
      <c r="F8" s="2"/>
    </row>
    <row r="9" spans="1:6" ht="13.5">
      <c r="A9" s="75"/>
      <c r="B9" s="76"/>
      <c r="C9" s="76"/>
      <c r="D9" s="76"/>
      <c r="E9" s="76"/>
      <c r="F9" s="39" t="s">
        <v>91</v>
      </c>
    </row>
    <row r="10" spans="1:6" ht="33.75" customHeight="1">
      <c r="A10" s="77" t="str">
        <f>+PyG!B10</f>
        <v>Marzo 
2021</v>
      </c>
      <c r="B10" s="78" t="s">
        <v>94</v>
      </c>
      <c r="C10" s="79" t="s">
        <v>44</v>
      </c>
      <c r="D10" s="79" t="s">
        <v>96</v>
      </c>
      <c r="E10" s="79" t="s">
        <v>45</v>
      </c>
      <c r="F10" s="79" t="s">
        <v>46</v>
      </c>
    </row>
    <row r="11" spans="1:6" ht="13.5">
      <c r="A11" s="80" t="s">
        <v>100</v>
      </c>
      <c r="B11" s="45">
        <v>3493.5897953340227</v>
      </c>
      <c r="C11" s="45">
        <v>1475.2738775481912</v>
      </c>
      <c r="D11" s="45">
        <v>5997.854914913999</v>
      </c>
      <c r="E11" s="49">
        <v>11.9300763660709</v>
      </c>
      <c r="F11" s="49">
        <v>-890.2310904958131</v>
      </c>
    </row>
    <row r="12" spans="1:6" ht="13.5">
      <c r="A12" s="80" t="s">
        <v>18</v>
      </c>
      <c r="B12" s="45">
        <v>-1369.1340104847761</v>
      </c>
      <c r="C12" s="45">
        <v>-141.69113951442</v>
      </c>
      <c r="D12" s="45">
        <v>-4852.211775783571</v>
      </c>
      <c r="E12" s="49">
        <v>-1.4333317734924</v>
      </c>
      <c r="F12" s="49">
        <v>880.1735095465955</v>
      </c>
    </row>
    <row r="13" spans="1:6" ht="13.5">
      <c r="A13" s="81" t="s">
        <v>3</v>
      </c>
      <c r="B13" s="47">
        <v>2124.4557848492464</v>
      </c>
      <c r="C13" s="47">
        <v>1333.5827380337712</v>
      </c>
      <c r="D13" s="47">
        <v>1145.6431391304282</v>
      </c>
      <c r="E13" s="47">
        <v>10.4967445925785</v>
      </c>
      <c r="F13" s="51">
        <v>-10.057580949217595</v>
      </c>
    </row>
    <row r="14" spans="1:6" ht="13.5">
      <c r="A14" s="80" t="s">
        <v>19</v>
      </c>
      <c r="B14" s="49">
        <v>-517.0812114915217</v>
      </c>
      <c r="C14" s="49">
        <v>-197.08333560171138</v>
      </c>
      <c r="D14" s="49">
        <v>-375.20297491457734</v>
      </c>
      <c r="E14" s="49">
        <v>-3.7770442358163994</v>
      </c>
      <c r="F14" s="49">
        <v>44.44901717067589</v>
      </c>
    </row>
    <row r="15" spans="1:6" ht="13.5">
      <c r="A15" s="82" t="s">
        <v>5</v>
      </c>
      <c r="B15" s="49">
        <v>-386.209903028446</v>
      </c>
      <c r="C15" s="49">
        <v>-105.89694147575122</v>
      </c>
      <c r="D15" s="49">
        <v>-116.23187248611231</v>
      </c>
      <c r="E15" s="70">
        <v>-2.8858553274508</v>
      </c>
      <c r="F15" s="70">
        <v>-88.05499141202066</v>
      </c>
    </row>
    <row r="16" spans="1:6" ht="13.5">
      <c r="A16" s="82" t="s">
        <v>6</v>
      </c>
      <c r="B16" s="49">
        <v>118.12873451156189</v>
      </c>
      <c r="C16" s="49">
        <v>28.402063312119697</v>
      </c>
      <c r="D16" s="49">
        <v>10.161088199965299</v>
      </c>
      <c r="E16" s="70">
        <v>0</v>
      </c>
      <c r="F16" s="70">
        <v>1.5263948369952272</v>
      </c>
    </row>
    <row r="17" spans="1:6" ht="13.5">
      <c r="A17" s="82" t="s">
        <v>20</v>
      </c>
      <c r="B17" s="49">
        <v>-357.6625583331143</v>
      </c>
      <c r="C17" s="49">
        <v>-151.10933113207363</v>
      </c>
      <c r="D17" s="49">
        <v>-302.50660030303544</v>
      </c>
      <c r="E17" s="70">
        <v>-0.9135743023290998</v>
      </c>
      <c r="F17" s="70">
        <v>143.18838742796643</v>
      </c>
    </row>
    <row r="18" spans="1:6" ht="13.5">
      <c r="A18" s="69" t="s">
        <v>160</v>
      </c>
      <c r="B18" s="49">
        <v>108.66251535847658</v>
      </c>
      <c r="C18" s="49">
        <v>31.5208736939937</v>
      </c>
      <c r="D18" s="49">
        <v>33.374409674605204</v>
      </c>
      <c r="E18" s="70">
        <v>0.022385393963500002</v>
      </c>
      <c r="F18" s="70">
        <v>-12.210773682265106</v>
      </c>
    </row>
    <row r="19" spans="1:6" ht="13.5">
      <c r="A19" s="80" t="s">
        <v>8</v>
      </c>
      <c r="B19" s="49">
        <v>-294.81826077321654</v>
      </c>
      <c r="C19" s="49">
        <v>-204.40636347619332</v>
      </c>
      <c r="D19" s="49">
        <v>-242.476212071849</v>
      </c>
      <c r="E19" s="70">
        <v>-0.43980906167499995</v>
      </c>
      <c r="F19" s="70">
        <v>0.8589572855646259</v>
      </c>
    </row>
    <row r="20" spans="1:6" ht="13.5">
      <c r="A20" s="81" t="s">
        <v>9</v>
      </c>
      <c r="B20" s="51">
        <v>1312.556312584508</v>
      </c>
      <c r="C20" s="51">
        <v>932.0930389558666</v>
      </c>
      <c r="D20" s="51">
        <v>527.9639521440018</v>
      </c>
      <c r="E20" s="51">
        <v>6.279891295087101</v>
      </c>
      <c r="F20" s="51">
        <v>35.25039350702292</v>
      </c>
    </row>
    <row r="21" spans="1:6" ht="13.5">
      <c r="A21" s="80" t="s">
        <v>21</v>
      </c>
      <c r="B21" s="49">
        <v>-477.1862831013656</v>
      </c>
      <c r="C21" s="49">
        <v>-347.4270755743179</v>
      </c>
      <c r="D21" s="49">
        <v>-244.93141561979968</v>
      </c>
      <c r="E21" s="49">
        <v>-2.6049807292733</v>
      </c>
      <c r="F21" s="49">
        <v>-29.265606350077746</v>
      </c>
    </row>
    <row r="22" spans="1:6" ht="13.5">
      <c r="A22" s="81" t="s">
        <v>22</v>
      </c>
      <c r="B22" s="51">
        <v>835.3700294831423</v>
      </c>
      <c r="C22" s="51">
        <v>584.6659633815487</v>
      </c>
      <c r="D22" s="51">
        <v>283.0325365242021</v>
      </c>
      <c r="E22" s="51">
        <v>3.674910565813801</v>
      </c>
      <c r="F22" s="51">
        <v>5.984787156945174</v>
      </c>
    </row>
    <row r="23" spans="1:6" ht="13.5">
      <c r="A23" s="80" t="s">
        <v>23</v>
      </c>
      <c r="B23" s="49">
        <v>-129.2420795968455</v>
      </c>
      <c r="C23" s="49">
        <v>-53.0096849894345</v>
      </c>
      <c r="D23" s="49">
        <v>-17.9729400084282</v>
      </c>
      <c r="E23" s="49">
        <v>0.08220242000330001</v>
      </c>
      <c r="F23" s="49">
        <v>-65.2353714022066</v>
      </c>
    </row>
    <row r="24" spans="1:6" ht="13.5">
      <c r="A24" s="80" t="s">
        <v>24</v>
      </c>
      <c r="B24" s="49">
        <v>1.7741542580130998</v>
      </c>
      <c r="C24" s="49">
        <v>-1.3338353801804002</v>
      </c>
      <c r="D24" s="49">
        <v>-0.20957699999999999</v>
      </c>
      <c r="E24" s="49">
        <v>-4.0574743151872</v>
      </c>
      <c r="F24" s="49">
        <v>-0.10992933000280072</v>
      </c>
    </row>
    <row r="25" spans="1:6" ht="13.5">
      <c r="A25" s="81" t="s">
        <v>101</v>
      </c>
      <c r="B25" s="51">
        <v>707.9021041443104</v>
      </c>
      <c r="C25" s="51">
        <v>530.3224430119338</v>
      </c>
      <c r="D25" s="51">
        <v>264.8500195157739</v>
      </c>
      <c r="E25" s="51">
        <v>-0.3003613293700993</v>
      </c>
      <c r="F25" s="51">
        <v>-59.36051357526422</v>
      </c>
    </row>
    <row r="26" spans="1:6" ht="13.5">
      <c r="A26" s="80" t="s">
        <v>25</v>
      </c>
      <c r="B26" s="49">
        <v>-249.28950002080518</v>
      </c>
      <c r="C26" s="49">
        <v>-163.9623880359315</v>
      </c>
      <c r="D26" s="49">
        <v>-79.38659084435649</v>
      </c>
      <c r="E26" s="49">
        <v>-1.0858553597898999</v>
      </c>
      <c r="F26" s="49">
        <v>75.49181310906374</v>
      </c>
    </row>
    <row r="27" spans="1:6" ht="13.5">
      <c r="A27" s="83" t="s">
        <v>26</v>
      </c>
      <c r="B27" s="84">
        <v>458.61260412350526</v>
      </c>
      <c r="C27" s="84">
        <v>366.36005497600235</v>
      </c>
      <c r="D27" s="84">
        <v>185.46342867141746</v>
      </c>
      <c r="E27" s="84">
        <v>-1.3862166891599992</v>
      </c>
      <c r="F27" s="84">
        <v>16.13129953379952</v>
      </c>
    </row>
    <row r="30" spans="3:4" ht="18">
      <c r="C30" s="71"/>
      <c r="D30" s="71"/>
    </row>
    <row r="31" ht="13.5">
      <c r="F31" s="39" t="s">
        <v>91</v>
      </c>
    </row>
    <row r="32" spans="1:6" s="85" customFormat="1" ht="32.25" customHeight="1">
      <c r="A32" s="77" t="str">
        <f>+PyG!C10</f>
        <v>Marzo 
2020 (*)</v>
      </c>
      <c r="B32" s="78" t="s">
        <v>94</v>
      </c>
      <c r="C32" s="95" t="s">
        <v>44</v>
      </c>
      <c r="D32" s="95" t="s">
        <v>96</v>
      </c>
      <c r="E32" s="79" t="s">
        <v>45</v>
      </c>
      <c r="F32" s="79" t="s">
        <v>46</v>
      </c>
    </row>
    <row r="33" spans="1:6" s="85" customFormat="1" ht="13.5">
      <c r="A33" s="86" t="s">
        <v>27</v>
      </c>
      <c r="B33" s="49">
        <v>3629.5306492828777</v>
      </c>
      <c r="C33" s="49">
        <v>1206.3661234855178</v>
      </c>
      <c r="D33" s="49">
        <v>5316.376116418692</v>
      </c>
      <c r="E33" s="49">
        <v>10.7791112169547</v>
      </c>
      <c r="F33" s="87">
        <v>-737.1033091849941</v>
      </c>
    </row>
    <row r="34" spans="1:6" s="85" customFormat="1" ht="13.5">
      <c r="A34" s="86" t="s">
        <v>18</v>
      </c>
      <c r="B34" s="49">
        <v>-1530.172501572965</v>
      </c>
      <c r="C34" s="49">
        <v>-106.1829521469612</v>
      </c>
      <c r="D34" s="49">
        <v>-3963.0001123924035</v>
      </c>
      <c r="E34" s="49">
        <v>-7.213055624690299</v>
      </c>
      <c r="F34" s="87">
        <v>725.3803516283776</v>
      </c>
    </row>
    <row r="35" spans="1:6" s="85" customFormat="1" ht="13.5">
      <c r="A35" s="88" t="s">
        <v>3</v>
      </c>
      <c r="B35" s="51">
        <v>2099.3581477099124</v>
      </c>
      <c r="C35" s="51">
        <v>1100.1831713385566</v>
      </c>
      <c r="D35" s="51">
        <v>1353.3760040262891</v>
      </c>
      <c r="E35" s="51">
        <v>3.5660555922644006</v>
      </c>
      <c r="F35" s="51">
        <v>-11.722957556616507</v>
      </c>
    </row>
    <row r="36" spans="1:6" s="85" customFormat="1" ht="13.5">
      <c r="A36" s="89" t="s">
        <v>19</v>
      </c>
      <c r="B36" s="49">
        <v>-521.9100347603769</v>
      </c>
      <c r="C36" s="49">
        <v>-207.6255853726251</v>
      </c>
      <c r="D36" s="49">
        <v>-337.3511302079277</v>
      </c>
      <c r="E36" s="49">
        <v>-4.031500034550801</v>
      </c>
      <c r="F36" s="49">
        <v>24.131588810581647</v>
      </c>
    </row>
    <row r="37" spans="1:6" s="85" customFormat="1" ht="13.5">
      <c r="A37" s="90" t="s">
        <v>5</v>
      </c>
      <c r="B37" s="70">
        <v>-426.4538330515101</v>
      </c>
      <c r="C37" s="70">
        <v>-105.1226888310315</v>
      </c>
      <c r="D37" s="70">
        <v>-111.34939042508702</v>
      </c>
      <c r="E37" s="70">
        <v>-2.9351589178457007</v>
      </c>
      <c r="F37" s="70">
        <v>-84.12561556137167</v>
      </c>
    </row>
    <row r="38" spans="1:6" s="85" customFormat="1" ht="13.5">
      <c r="A38" s="90" t="s">
        <v>6</v>
      </c>
      <c r="B38" s="70">
        <v>140.22846162320388</v>
      </c>
      <c r="C38" s="70">
        <v>20.791609383091696</v>
      </c>
      <c r="D38" s="70">
        <v>7.8263570168153</v>
      </c>
      <c r="E38" s="70">
        <v>0</v>
      </c>
      <c r="F38" s="70">
        <v>3.4869525280800096</v>
      </c>
    </row>
    <row r="39" spans="1:6" s="85" customFormat="1" ht="13.5">
      <c r="A39" s="90" t="s">
        <v>20</v>
      </c>
      <c r="B39" s="70">
        <v>-349.4486002292385</v>
      </c>
      <c r="C39" s="70">
        <v>-153.00239030028789</v>
      </c>
      <c r="D39" s="70">
        <v>-273.8967199739866</v>
      </c>
      <c r="E39" s="70">
        <v>-1.1890526739727996</v>
      </c>
      <c r="F39" s="70">
        <v>103.69039730566323</v>
      </c>
    </row>
    <row r="40" spans="1:6" s="85" customFormat="1" ht="13.5">
      <c r="A40" s="69" t="s">
        <v>160</v>
      </c>
      <c r="B40" s="70">
        <v>113.7639368971678</v>
      </c>
      <c r="C40" s="70">
        <v>29.7078843756026</v>
      </c>
      <c r="D40" s="70">
        <v>40.0686231743306</v>
      </c>
      <c r="E40" s="70">
        <v>0.09271155726769999</v>
      </c>
      <c r="F40" s="70">
        <v>1.0798545382100857</v>
      </c>
    </row>
    <row r="41" spans="1:6" s="85" customFormat="1" ht="13.5">
      <c r="A41" s="89" t="s">
        <v>28</v>
      </c>
      <c r="B41" s="70">
        <v>-318.8890213949486</v>
      </c>
      <c r="C41" s="70">
        <v>-163.16148305438722</v>
      </c>
      <c r="D41" s="70">
        <v>-241.4355384652708</v>
      </c>
      <c r="E41" s="70">
        <v>-0.3938235186387</v>
      </c>
      <c r="F41" s="49">
        <v>-2.588890645954863</v>
      </c>
    </row>
    <row r="42" spans="1:6" s="85" customFormat="1" ht="13.5">
      <c r="A42" s="88" t="s">
        <v>9</v>
      </c>
      <c r="B42" s="51">
        <v>1258.5590915545868</v>
      </c>
      <c r="C42" s="51">
        <v>729.3961029115443</v>
      </c>
      <c r="D42" s="51">
        <v>774.5893353530906</v>
      </c>
      <c r="E42" s="51">
        <v>-0.8592679609251002</v>
      </c>
      <c r="F42" s="51">
        <v>9.819740608010278</v>
      </c>
    </row>
    <row r="43" spans="1:6" s="85" customFormat="1" ht="13.5">
      <c r="A43" s="89" t="s">
        <v>21</v>
      </c>
      <c r="B43" s="70">
        <v>-498.89001229772316</v>
      </c>
      <c r="C43" s="70">
        <v>-331.2864888129687</v>
      </c>
      <c r="D43" s="70">
        <v>-246.4306817963663</v>
      </c>
      <c r="E43" s="49">
        <v>-3.0389321136178995</v>
      </c>
      <c r="F43" s="87">
        <v>-28.403792430304513</v>
      </c>
    </row>
    <row r="44" spans="1:6" s="85" customFormat="1" ht="13.5">
      <c r="A44" s="88" t="s">
        <v>22</v>
      </c>
      <c r="B44" s="51">
        <v>759.6690792568636</v>
      </c>
      <c r="C44" s="51">
        <v>398.1096140985756</v>
      </c>
      <c r="D44" s="51">
        <v>528.1586535567243</v>
      </c>
      <c r="E44" s="51">
        <v>-3.8982000745429994</v>
      </c>
      <c r="F44" s="51">
        <v>-18.584051822294235</v>
      </c>
    </row>
    <row r="45" spans="1:6" s="85" customFormat="1" ht="13.5">
      <c r="A45" s="89" t="s">
        <v>23</v>
      </c>
      <c r="B45" s="70">
        <v>-142.93628915304208</v>
      </c>
      <c r="C45" s="70">
        <v>-50.791210591369</v>
      </c>
      <c r="D45" s="70">
        <v>-72.1574581401123</v>
      </c>
      <c r="E45" s="49">
        <v>0.2577292652222</v>
      </c>
      <c r="F45" s="87">
        <v>85.31284302008343</v>
      </c>
    </row>
    <row r="46" spans="1:6" s="85" customFormat="1" ht="13.5">
      <c r="A46" s="89" t="s">
        <v>24</v>
      </c>
      <c r="B46" s="70">
        <v>2.5670688661253</v>
      </c>
      <c r="C46" s="70">
        <v>-10.582452286293199</v>
      </c>
      <c r="D46" s="70">
        <v>0.45208352</v>
      </c>
      <c r="E46" s="49">
        <v>493.4581891995132</v>
      </c>
      <c r="F46" s="87">
        <v>-0.1779154576821602</v>
      </c>
    </row>
    <row r="47" spans="1:6" s="85" customFormat="1" ht="13.5">
      <c r="A47" s="88" t="s">
        <v>101</v>
      </c>
      <c r="B47" s="51">
        <v>619.2998589699469</v>
      </c>
      <c r="C47" s="51">
        <v>336.7359512209134</v>
      </c>
      <c r="D47" s="51">
        <v>456.45327893661204</v>
      </c>
      <c r="E47" s="51">
        <v>489.8177183901924</v>
      </c>
      <c r="F47" s="51">
        <v>66.55087574010705</v>
      </c>
    </row>
    <row r="48" spans="1:6" s="85" customFormat="1" ht="13.5">
      <c r="A48" s="89" t="s">
        <v>25</v>
      </c>
      <c r="B48" s="70">
        <v>-305.0067334895279</v>
      </c>
      <c r="C48" s="70">
        <v>-170.5172711003428</v>
      </c>
      <c r="D48" s="70">
        <v>-145.25192973279732</v>
      </c>
      <c r="E48" s="49">
        <v>0.7979606353366001</v>
      </c>
      <c r="F48" s="87">
        <v>-76.13289074584546</v>
      </c>
    </row>
    <row r="49" spans="1:6" s="85" customFormat="1" ht="13.5">
      <c r="A49" s="88" t="s">
        <v>26</v>
      </c>
      <c r="B49" s="51">
        <v>314.2931254804189</v>
      </c>
      <c r="C49" s="51">
        <v>166.2186801205706</v>
      </c>
      <c r="D49" s="51">
        <v>311.2013492038148</v>
      </c>
      <c r="E49" s="51">
        <v>490.615679025529</v>
      </c>
      <c r="F49" s="51">
        <v>-9.582015005738413</v>
      </c>
    </row>
    <row r="50" s="85" customFormat="1" ht="9" customHeight="1"/>
    <row r="51" s="85" customFormat="1" ht="13.5">
      <c r="A51" s="96" t="s">
        <v>157</v>
      </c>
    </row>
    <row r="52" s="85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headerFooter>
    <oddFooter>&amp;C&amp;1#&amp;"Calibri"&amp;12&amp;K008000Internal Use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50"/>
  <sheetViews>
    <sheetView showGridLines="0" zoomScalePageLayoutView="0" workbookViewId="0" topLeftCell="A1">
      <selection activeCell="B2" sqref="B2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3" t="s">
        <v>93</v>
      </c>
    </row>
    <row r="6" ht="18">
      <c r="B6" s="55">
        <f>+Balance!A6</f>
        <v>44286</v>
      </c>
    </row>
    <row r="7" ht="18">
      <c r="B7" s="53" t="s">
        <v>41</v>
      </c>
    </row>
    <row r="8" spans="2:5" ht="13.5">
      <c r="B8" s="64"/>
      <c r="E8" s="39" t="s">
        <v>91</v>
      </c>
    </row>
    <row r="9" spans="1:5" ht="13.5">
      <c r="A9" s="99" t="str">
        <f>+PyG!B10</f>
        <v>Marzo 
2021</v>
      </c>
      <c r="B9" s="65" t="s">
        <v>47</v>
      </c>
      <c r="C9" s="65" t="s">
        <v>48</v>
      </c>
      <c r="D9" s="65" t="s">
        <v>51</v>
      </c>
      <c r="E9" s="65" t="s">
        <v>81</v>
      </c>
    </row>
    <row r="10" spans="1:6" ht="13.5">
      <c r="A10" s="66" t="s">
        <v>29</v>
      </c>
      <c r="B10" s="49">
        <v>509.39299256</v>
      </c>
      <c r="C10" s="49">
        <v>365.42229032733877</v>
      </c>
      <c r="D10" s="49">
        <v>1212.3414288800925</v>
      </c>
      <c r="E10" s="49">
        <v>1406.4332846465918</v>
      </c>
      <c r="F10" s="67"/>
    </row>
    <row r="11" spans="1:6" ht="13.5">
      <c r="A11" s="66" t="s">
        <v>30</v>
      </c>
      <c r="B11" s="49">
        <v>-1.18718056</v>
      </c>
      <c r="C11" s="49">
        <v>-14.972596947864</v>
      </c>
      <c r="D11" s="49">
        <v>-386.5284041481117</v>
      </c>
      <c r="E11" s="49">
        <v>-966.4458288288005</v>
      </c>
      <c r="F11" s="67"/>
    </row>
    <row r="12" spans="1:6" ht="13.5">
      <c r="A12" s="68" t="s">
        <v>3</v>
      </c>
      <c r="B12" s="47">
        <v>508.205812</v>
      </c>
      <c r="C12" s="47">
        <v>350.44969337947475</v>
      </c>
      <c r="D12" s="47">
        <v>825.8130247319808</v>
      </c>
      <c r="E12" s="47">
        <v>439.98745581779133</v>
      </c>
      <c r="F12" s="67"/>
    </row>
    <row r="13" spans="1:6" ht="13.5">
      <c r="A13" s="66" t="s">
        <v>19</v>
      </c>
      <c r="B13" s="49">
        <v>-63.89791853000001</v>
      </c>
      <c r="C13" s="49">
        <v>-55.823287967323125</v>
      </c>
      <c r="D13" s="49">
        <v>-284.4799572076543</v>
      </c>
      <c r="E13" s="49">
        <v>-112.88024886654429</v>
      </c>
      <c r="F13" s="67"/>
    </row>
    <row r="14" spans="1:6" ht="13.5">
      <c r="A14" s="69" t="s">
        <v>5</v>
      </c>
      <c r="B14" s="70">
        <v>-76.4560105</v>
      </c>
      <c r="C14" s="70">
        <v>-61.9383004141371</v>
      </c>
      <c r="D14" s="70">
        <v>-178.9611622464121</v>
      </c>
      <c r="E14" s="70">
        <v>-68.85442986789678</v>
      </c>
      <c r="F14" s="67"/>
    </row>
    <row r="15" spans="1:6" ht="13.5">
      <c r="A15" s="69" t="s">
        <v>6</v>
      </c>
      <c r="B15" s="70">
        <v>31.93291106</v>
      </c>
      <c r="C15" s="70">
        <v>36.31861585068339</v>
      </c>
      <c r="D15" s="70">
        <v>49.87720738083449</v>
      </c>
      <c r="E15" s="70">
        <v>2.20044E-07</v>
      </c>
      <c r="F15" s="67"/>
    </row>
    <row r="16" spans="1:6" ht="13.5">
      <c r="A16" s="69" t="s">
        <v>20</v>
      </c>
      <c r="B16" s="70">
        <v>-67.55559801</v>
      </c>
      <c r="C16" s="70">
        <v>-46.8729109094007</v>
      </c>
      <c r="D16" s="70">
        <v>-176.5285135164131</v>
      </c>
      <c r="E16" s="70">
        <v>-66.7057369773004</v>
      </c>
      <c r="F16" s="67"/>
    </row>
    <row r="17" spans="1:6" ht="13.5">
      <c r="A17" s="69" t="s">
        <v>160</v>
      </c>
      <c r="B17" s="70">
        <v>48.180778919999995</v>
      </c>
      <c r="C17" s="70">
        <v>16.669307505531297</v>
      </c>
      <c r="D17" s="70">
        <v>21.1325111743364</v>
      </c>
      <c r="E17" s="70">
        <v>22.6799177586089</v>
      </c>
      <c r="F17" s="67"/>
    </row>
    <row r="18" spans="1:6" ht="13.5">
      <c r="A18" s="66" t="s">
        <v>28</v>
      </c>
      <c r="B18" s="70">
        <v>-19.42643692</v>
      </c>
      <c r="C18" s="70">
        <v>-27.365915425199898</v>
      </c>
      <c r="D18" s="70">
        <v>-245.79580791687303</v>
      </c>
      <c r="E18" s="70">
        <v>-2.2301005111436</v>
      </c>
      <c r="F18" s="67"/>
    </row>
    <row r="19" spans="1:6" ht="13.5">
      <c r="A19" s="68" t="s">
        <v>9</v>
      </c>
      <c r="B19" s="51">
        <v>424.88145654999994</v>
      </c>
      <c r="C19" s="51">
        <v>267.2604899869517</v>
      </c>
      <c r="D19" s="51">
        <v>295.5372596074534</v>
      </c>
      <c r="E19" s="51">
        <v>324.87710644010343</v>
      </c>
      <c r="F19" s="67"/>
    </row>
    <row r="20" spans="1:6" ht="13.5">
      <c r="A20" s="66" t="s">
        <v>31</v>
      </c>
      <c r="B20" s="49">
        <v>-142.30523416</v>
      </c>
      <c r="C20" s="49">
        <v>-92.9059255573836</v>
      </c>
      <c r="D20" s="49">
        <v>-152.98900892297502</v>
      </c>
      <c r="E20" s="49">
        <v>-88.986114461007</v>
      </c>
      <c r="F20" s="67"/>
    </row>
    <row r="21" spans="1:6" ht="13.5">
      <c r="A21" s="68" t="s">
        <v>22</v>
      </c>
      <c r="B21" s="51">
        <v>282.57622238999994</v>
      </c>
      <c r="C21" s="51">
        <v>174.35456442956811</v>
      </c>
      <c r="D21" s="51">
        <v>142.54825068447838</v>
      </c>
      <c r="E21" s="51">
        <v>235.89099197909644</v>
      </c>
      <c r="F21" s="67"/>
    </row>
    <row r="22" spans="1:6" ht="13.5">
      <c r="A22" s="66" t="s">
        <v>32</v>
      </c>
      <c r="B22" s="49">
        <v>-14.33237804</v>
      </c>
      <c r="C22" s="49">
        <v>-28.3030053667669</v>
      </c>
      <c r="D22" s="49">
        <v>-37.283401979218105</v>
      </c>
      <c r="E22" s="49">
        <v>-49.3232942108605</v>
      </c>
      <c r="F22" s="67"/>
    </row>
    <row r="23" spans="1:6" ht="13.5">
      <c r="A23" s="66" t="s">
        <v>102</v>
      </c>
      <c r="B23" s="49">
        <v>0.6530827172099</v>
      </c>
      <c r="C23" s="49">
        <v>6.35332161E-05</v>
      </c>
      <c r="D23" s="49">
        <v>1.1210080075870998</v>
      </c>
      <c r="E23" s="49">
        <v>0</v>
      </c>
      <c r="F23" s="67"/>
    </row>
    <row r="24" spans="1:6" ht="13.5">
      <c r="A24" s="68" t="s">
        <v>34</v>
      </c>
      <c r="B24" s="51">
        <v>268.89692706720984</v>
      </c>
      <c r="C24" s="51">
        <v>146.0516225960173</v>
      </c>
      <c r="D24" s="51">
        <v>106.38585671284737</v>
      </c>
      <c r="E24" s="51">
        <v>186.56769776823594</v>
      </c>
      <c r="F24" s="67"/>
    </row>
    <row r="25" spans="1:6" ht="13.5">
      <c r="A25" s="66" t="s">
        <v>35</v>
      </c>
      <c r="B25" s="49">
        <v>-55.669660326158</v>
      </c>
      <c r="C25" s="49">
        <v>-29.669493868043197</v>
      </c>
      <c r="D25" s="49">
        <v>-44.634238889188</v>
      </c>
      <c r="E25" s="49">
        <v>-119.31610693741598</v>
      </c>
      <c r="F25" s="67"/>
    </row>
    <row r="26" spans="1:6" ht="13.5">
      <c r="A26" s="68" t="s">
        <v>13</v>
      </c>
      <c r="B26" s="51">
        <v>213.22726674105184</v>
      </c>
      <c r="C26" s="51">
        <v>116.3821287279741</v>
      </c>
      <c r="D26" s="51">
        <v>61.75161782365937</v>
      </c>
      <c r="E26" s="51">
        <v>67.25159083081996</v>
      </c>
      <c r="F26" s="67"/>
    </row>
    <row r="27" spans="5:6" ht="13.5">
      <c r="E27" s="67"/>
      <c r="F27" s="67"/>
    </row>
    <row r="28" spans="5:6" ht="13.5">
      <c r="E28" s="67"/>
      <c r="F28" s="67"/>
    </row>
    <row r="29" spans="2:6" ht="18">
      <c r="B29" s="71"/>
      <c r="E29" s="67"/>
      <c r="F29" s="67"/>
    </row>
    <row r="30" spans="2:6" ht="13.5">
      <c r="B30" s="64"/>
      <c r="E30" s="39" t="s">
        <v>91</v>
      </c>
      <c r="F30" s="67"/>
    </row>
    <row r="31" spans="1:6" ht="13.5">
      <c r="A31" s="98" t="str">
        <f>+PyG!C10</f>
        <v>Marzo 
2020 (*)</v>
      </c>
      <c r="B31" s="72" t="s">
        <v>47</v>
      </c>
      <c r="C31" s="72" t="s">
        <v>48</v>
      </c>
      <c r="D31" s="72" t="s">
        <v>51</v>
      </c>
      <c r="E31" s="72" t="s">
        <v>81</v>
      </c>
      <c r="F31" s="67"/>
    </row>
    <row r="32" spans="1:6" ht="13.5">
      <c r="A32" s="66" t="s">
        <v>29</v>
      </c>
      <c r="B32" s="49">
        <v>488.32388018</v>
      </c>
      <c r="C32" s="49">
        <v>381.8717425033286</v>
      </c>
      <c r="D32" s="49">
        <v>1229.874205012072</v>
      </c>
      <c r="E32" s="49">
        <v>1529.4608215874766</v>
      </c>
      <c r="F32" s="67"/>
    </row>
    <row r="33" spans="1:6" ht="13.5">
      <c r="A33" s="66" t="s">
        <v>30</v>
      </c>
      <c r="B33" s="49">
        <v>-0.10510116000000001</v>
      </c>
      <c r="C33" s="49">
        <v>-14.704392690082601</v>
      </c>
      <c r="D33" s="49">
        <v>-427.6373558462069</v>
      </c>
      <c r="E33" s="49">
        <v>-1087.7256518766756</v>
      </c>
      <c r="F33" s="67"/>
    </row>
    <row r="34" spans="1:6" ht="13.5">
      <c r="A34" s="68" t="s">
        <v>3</v>
      </c>
      <c r="B34" s="51">
        <v>488.21877902</v>
      </c>
      <c r="C34" s="51">
        <v>367.167349813246</v>
      </c>
      <c r="D34" s="51">
        <v>802.2368491658651</v>
      </c>
      <c r="E34" s="51">
        <v>441.7351697108011</v>
      </c>
      <c r="F34" s="67"/>
    </row>
    <row r="35" spans="1:6" ht="13.5">
      <c r="A35" s="66" t="s">
        <v>19</v>
      </c>
      <c r="B35" s="49">
        <v>-72.16264311</v>
      </c>
      <c r="C35" s="49">
        <v>-56.795790446678204</v>
      </c>
      <c r="D35" s="49">
        <v>-262.42031471127586</v>
      </c>
      <c r="E35" s="49">
        <v>-130.53128649242288</v>
      </c>
      <c r="F35" s="67"/>
    </row>
    <row r="36" spans="1:6" ht="13.5">
      <c r="A36" s="69" t="s">
        <v>5</v>
      </c>
      <c r="B36" s="70">
        <v>-78.55610463000001</v>
      </c>
      <c r="C36" s="70">
        <v>-62.8535102331776</v>
      </c>
      <c r="D36" s="70">
        <v>-198.94737548786472</v>
      </c>
      <c r="E36" s="70">
        <v>-86.09684270046779</v>
      </c>
      <c r="F36" s="67"/>
    </row>
    <row r="37" spans="1:6" ht="13.5">
      <c r="A37" s="69" t="s">
        <v>6</v>
      </c>
      <c r="B37" s="70">
        <v>25.56178801</v>
      </c>
      <c r="C37" s="70">
        <v>38.3656542988771</v>
      </c>
      <c r="D37" s="70">
        <v>60.2903942029881</v>
      </c>
      <c r="E37" s="70">
        <v>16.010625111338697</v>
      </c>
      <c r="F37" s="67"/>
    </row>
    <row r="38" spans="1:6" ht="13.5">
      <c r="A38" s="69" t="s">
        <v>20</v>
      </c>
      <c r="B38" s="70">
        <v>-67.24703607</v>
      </c>
      <c r="C38" s="70">
        <v>-48.66867588457819</v>
      </c>
      <c r="D38" s="70">
        <v>-146.0261908564643</v>
      </c>
      <c r="E38" s="70">
        <v>-87.506697418196</v>
      </c>
      <c r="F38" s="67"/>
    </row>
    <row r="39" spans="1:6" ht="13.5">
      <c r="A39" s="69" t="s">
        <v>160</v>
      </c>
      <c r="B39" s="70">
        <v>48.078709579999995</v>
      </c>
      <c r="C39" s="70">
        <v>16.3607413722005</v>
      </c>
      <c r="D39" s="70">
        <v>22.2628574300651</v>
      </c>
      <c r="E39" s="70">
        <v>27.0616285149022</v>
      </c>
      <c r="F39" s="67"/>
    </row>
    <row r="40" spans="1:6" ht="13.5">
      <c r="A40" s="66" t="s">
        <v>28</v>
      </c>
      <c r="B40" s="70">
        <v>-25.617448120000002</v>
      </c>
      <c r="C40" s="70">
        <v>-28.3864451579457</v>
      </c>
      <c r="D40" s="70">
        <v>-262.15674795323775</v>
      </c>
      <c r="E40" s="70">
        <v>-2.7283801637650997</v>
      </c>
      <c r="F40" s="67"/>
    </row>
    <row r="41" spans="1:6" ht="13.5">
      <c r="A41" s="68" t="s">
        <v>9</v>
      </c>
      <c r="B41" s="51">
        <v>390.43868778999996</v>
      </c>
      <c r="C41" s="51">
        <v>281.9851142086221</v>
      </c>
      <c r="D41" s="51">
        <v>277.6597865013515</v>
      </c>
      <c r="E41" s="51">
        <v>308.4755030546131</v>
      </c>
      <c r="F41" s="67"/>
    </row>
    <row r="42" spans="1:6" ht="13.5">
      <c r="A42" s="66" t="s">
        <v>31</v>
      </c>
      <c r="B42" s="49">
        <v>-137.49473224000002</v>
      </c>
      <c r="C42" s="49">
        <v>-89.8854069587967</v>
      </c>
      <c r="D42" s="49">
        <v>-161.87859001216282</v>
      </c>
      <c r="E42" s="49">
        <v>-109.6312830867636</v>
      </c>
      <c r="F42" s="67"/>
    </row>
    <row r="43" spans="1:6" ht="13.5">
      <c r="A43" s="68" t="s">
        <v>22</v>
      </c>
      <c r="B43" s="51">
        <v>252.94395554999994</v>
      </c>
      <c r="C43" s="51">
        <v>192.09970724982543</v>
      </c>
      <c r="D43" s="51">
        <v>115.78119648918869</v>
      </c>
      <c r="E43" s="51">
        <v>198.8442199678495</v>
      </c>
      <c r="F43" s="67"/>
    </row>
    <row r="44" spans="1:6" ht="13.5">
      <c r="A44" s="66" t="s">
        <v>32</v>
      </c>
      <c r="B44" s="49">
        <v>-16.373653559999997</v>
      </c>
      <c r="C44" s="49">
        <v>-33.8818045740002</v>
      </c>
      <c r="D44" s="49">
        <v>-37.00672871094779</v>
      </c>
      <c r="E44" s="49">
        <v>-55.67410230809409</v>
      </c>
      <c r="F44" s="67"/>
    </row>
    <row r="45" spans="1:6" ht="13.5">
      <c r="A45" s="66" t="s">
        <v>102</v>
      </c>
      <c r="B45" s="49">
        <v>0.6323952265903999</v>
      </c>
      <c r="C45" s="49">
        <v>-7.658679999999999E-08</v>
      </c>
      <c r="D45" s="49">
        <v>1.9346737161217</v>
      </c>
      <c r="E45" s="49">
        <v>0</v>
      </c>
      <c r="F45" s="67"/>
    </row>
    <row r="46" spans="1:6" ht="13.5">
      <c r="A46" s="68" t="s">
        <v>34</v>
      </c>
      <c r="B46" s="51">
        <v>237.20269721659034</v>
      </c>
      <c r="C46" s="51">
        <v>158.21790259923844</v>
      </c>
      <c r="D46" s="51">
        <v>80.7091414943626</v>
      </c>
      <c r="E46" s="51">
        <v>143.17011765975542</v>
      </c>
      <c r="F46" s="67"/>
    </row>
    <row r="47" spans="1:6" ht="13.5">
      <c r="A47" s="66" t="s">
        <v>35</v>
      </c>
      <c r="B47" s="49">
        <v>-45.719676620802</v>
      </c>
      <c r="C47" s="49">
        <v>-131.724416288367</v>
      </c>
      <c r="D47" s="49">
        <v>-39.9373304387532</v>
      </c>
      <c r="E47" s="49">
        <v>-87.62531014160571</v>
      </c>
      <c r="F47" s="67"/>
    </row>
    <row r="48" spans="1:6" ht="13.5">
      <c r="A48" s="68" t="s">
        <v>13</v>
      </c>
      <c r="B48" s="51">
        <v>191.48302059578833</v>
      </c>
      <c r="C48" s="51">
        <v>26.493486310871447</v>
      </c>
      <c r="D48" s="51">
        <v>40.7718110556094</v>
      </c>
      <c r="E48" s="51">
        <v>55.54480751814971</v>
      </c>
      <c r="F48" s="67"/>
    </row>
    <row r="49" ht="6.75" customHeight="1"/>
    <row r="50" ht="13.5">
      <c r="A50" s="96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50"/>
  <sheetViews>
    <sheetView showGridLines="0" zoomScalePageLayoutView="0" workbookViewId="0" topLeftCell="A1">
      <selection activeCell="B2" sqref="B2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3" t="s">
        <v>89</v>
      </c>
    </row>
    <row r="6" spans="2:3" ht="18">
      <c r="B6" s="55"/>
      <c r="C6" s="55">
        <f>+Balance!A6</f>
        <v>44286</v>
      </c>
    </row>
    <row r="7" spans="2:3" ht="18">
      <c r="B7" s="2"/>
      <c r="C7" s="53" t="s">
        <v>41</v>
      </c>
    </row>
    <row r="8" spans="2:8" ht="13.5">
      <c r="B8" s="64"/>
      <c r="C8" s="64"/>
      <c r="H8" s="39" t="s">
        <v>91</v>
      </c>
    </row>
    <row r="9" spans="1:8" ht="13.5">
      <c r="A9" s="99" t="str">
        <f>+Negocios!A10</f>
        <v>Marzo 
2021</v>
      </c>
      <c r="B9" s="65" t="s">
        <v>47</v>
      </c>
      <c r="C9" s="65" t="s">
        <v>48</v>
      </c>
      <c r="D9" s="65" t="s">
        <v>51</v>
      </c>
      <c r="E9" s="65" t="s">
        <v>81</v>
      </c>
      <c r="F9" s="65" t="s">
        <v>103</v>
      </c>
      <c r="G9" s="65" t="s">
        <v>158</v>
      </c>
      <c r="H9" s="65" t="s">
        <v>92</v>
      </c>
    </row>
    <row r="10" spans="1:14" ht="13.5">
      <c r="A10" s="66" t="s">
        <v>29</v>
      </c>
      <c r="B10" s="49">
        <v>548.06666913</v>
      </c>
      <c r="C10" s="49">
        <v>307.7708113916155</v>
      </c>
      <c r="D10" s="49">
        <v>388.00250052779194</v>
      </c>
      <c r="E10" s="49">
        <v>41.4684894997815</v>
      </c>
      <c r="F10" s="49">
        <v>47.6053557479797</v>
      </c>
      <c r="G10" s="49">
        <v>142.3600512510226</v>
      </c>
      <c r="H10" s="49">
        <v>0</v>
      </c>
      <c r="J10" s="67"/>
      <c r="K10" s="67"/>
      <c r="L10" s="67"/>
      <c r="M10" s="67"/>
      <c r="N10" s="67"/>
    </row>
    <row r="11" spans="1:8" ht="13.5">
      <c r="A11" s="66" t="s">
        <v>30</v>
      </c>
      <c r="B11" s="49">
        <v>-29.33136112</v>
      </c>
      <c r="C11" s="49">
        <v>-15.0296892721394</v>
      </c>
      <c r="D11" s="49">
        <v>-72.43005065973911</v>
      </c>
      <c r="E11" s="49">
        <v>-4.0946497620011</v>
      </c>
      <c r="F11" s="49">
        <v>-1.3824016493483</v>
      </c>
      <c r="G11" s="49">
        <v>-19.4229870511921</v>
      </c>
      <c r="H11" s="49">
        <v>0</v>
      </c>
    </row>
    <row r="12" spans="1:9" ht="13.5">
      <c r="A12" s="68" t="s">
        <v>3</v>
      </c>
      <c r="B12" s="47">
        <v>518.73530801</v>
      </c>
      <c r="C12" s="47">
        <v>292.7411221194761</v>
      </c>
      <c r="D12" s="47">
        <v>315.5724498680528</v>
      </c>
      <c r="E12" s="51">
        <v>37.3738397377804</v>
      </c>
      <c r="F12" s="51">
        <v>46.222954098631405</v>
      </c>
      <c r="G12" s="51">
        <v>122.9370641998305</v>
      </c>
      <c r="H12" s="51">
        <v>0</v>
      </c>
      <c r="I12" s="67"/>
    </row>
    <row r="13" spans="1:9" ht="13.5">
      <c r="A13" s="66" t="s">
        <v>19</v>
      </c>
      <c r="B13" s="49">
        <v>-47.844824303422</v>
      </c>
      <c r="C13" s="49">
        <v>-49.68651303114519</v>
      </c>
      <c r="D13" s="49">
        <v>-54.32602088900059</v>
      </c>
      <c r="E13" s="49">
        <v>-7.195233442081101</v>
      </c>
      <c r="F13" s="49">
        <v>-7.3437769173683005</v>
      </c>
      <c r="G13" s="49">
        <v>-30.686967018694197</v>
      </c>
      <c r="H13" s="49">
        <v>-2.3092638912203256E-14</v>
      </c>
      <c r="I13" s="67"/>
    </row>
    <row r="14" spans="1:9" ht="13.5">
      <c r="A14" s="69" t="s">
        <v>5</v>
      </c>
      <c r="B14" s="70">
        <v>-38.64559041</v>
      </c>
      <c r="C14" s="70">
        <v>-15.0671629091734</v>
      </c>
      <c r="D14" s="70">
        <v>-33.3684065479138</v>
      </c>
      <c r="E14" s="70">
        <v>-3.7472706631108</v>
      </c>
      <c r="F14" s="70">
        <v>-1.5168710456873</v>
      </c>
      <c r="G14" s="70">
        <v>-13.551639899865899</v>
      </c>
      <c r="H14" s="70">
        <v>0</v>
      </c>
      <c r="I14" s="67"/>
    </row>
    <row r="15" spans="1:9" ht="13.5">
      <c r="A15" s="69" t="s">
        <v>6</v>
      </c>
      <c r="B15" s="70">
        <v>8.554722622</v>
      </c>
      <c r="C15" s="70">
        <v>4.9336990072048</v>
      </c>
      <c r="D15" s="70">
        <v>4.3951411017648</v>
      </c>
      <c r="E15" s="70">
        <v>0.758185727711</v>
      </c>
      <c r="F15" s="70">
        <v>0.2151715322448</v>
      </c>
      <c r="G15" s="70">
        <v>5.3975956732133</v>
      </c>
      <c r="H15" s="70">
        <v>4.147547647980999</v>
      </c>
      <c r="I15" s="67"/>
    </row>
    <row r="16" spans="1:9" ht="13.5">
      <c r="A16" s="69" t="s">
        <v>20</v>
      </c>
      <c r="B16" s="70">
        <v>-39.79830954906</v>
      </c>
      <c r="C16" s="70">
        <v>-43.047030861745995</v>
      </c>
      <c r="D16" s="70">
        <v>-43.6899202375074</v>
      </c>
      <c r="E16" s="70">
        <v>-4.2061485066813</v>
      </c>
      <c r="F16" s="70">
        <v>-6.1627472703286</v>
      </c>
      <c r="G16" s="70">
        <v>-23.143927419213</v>
      </c>
      <c r="H16" s="70">
        <v>8.93875271246268</v>
      </c>
      <c r="I16" s="67"/>
    </row>
    <row r="17" spans="1:9" ht="13.5">
      <c r="A17" s="69" t="s">
        <v>160</v>
      </c>
      <c r="B17" s="70">
        <v>22.044353033638004</v>
      </c>
      <c r="C17" s="70">
        <v>3.4939817325694005</v>
      </c>
      <c r="D17" s="70">
        <v>18.337164794655802</v>
      </c>
      <c r="E17" s="70">
        <v>0</v>
      </c>
      <c r="F17" s="70">
        <v>0.12066986640280002</v>
      </c>
      <c r="G17" s="70">
        <v>0.6110046271714</v>
      </c>
      <c r="H17" s="70">
        <v>-13.086300360443703</v>
      </c>
      <c r="I17" s="67"/>
    </row>
    <row r="18" spans="1:9" ht="13.5">
      <c r="A18" s="66" t="s">
        <v>28</v>
      </c>
      <c r="B18" s="70">
        <v>-149.19718647</v>
      </c>
      <c r="C18" s="70">
        <v>-5.9878356158166</v>
      </c>
      <c r="D18" s="70">
        <v>-46.9970688603003</v>
      </c>
      <c r="E18" s="70">
        <v>-0.14074112298740002</v>
      </c>
      <c r="F18" s="70">
        <v>-0.5898169800431</v>
      </c>
      <c r="G18" s="70">
        <v>-1.4937144270458997</v>
      </c>
      <c r="H18" s="70">
        <v>0</v>
      </c>
      <c r="I18" s="67"/>
    </row>
    <row r="19" spans="1:9" ht="13.5">
      <c r="A19" s="68" t="s">
        <v>9</v>
      </c>
      <c r="B19" s="51">
        <v>321.6932972365781</v>
      </c>
      <c r="C19" s="51">
        <v>237.06677347251426</v>
      </c>
      <c r="D19" s="51">
        <v>214.2493601187519</v>
      </c>
      <c r="E19" s="51">
        <v>30.037865172711896</v>
      </c>
      <c r="F19" s="51">
        <v>38.289360201220006</v>
      </c>
      <c r="G19" s="51">
        <v>90.75638275409041</v>
      </c>
      <c r="H19" s="51">
        <v>-2.546585164964199E-14</v>
      </c>
      <c r="I19" s="67"/>
    </row>
    <row r="20" spans="1:9" ht="13.5">
      <c r="A20" s="66" t="s">
        <v>31</v>
      </c>
      <c r="B20" s="49">
        <v>-83.09712731607</v>
      </c>
      <c r="C20" s="49">
        <v>-68.03908989618219</v>
      </c>
      <c r="D20" s="49">
        <v>-135.23737751113418</v>
      </c>
      <c r="E20" s="49">
        <v>-9.4369247786189</v>
      </c>
      <c r="F20" s="49">
        <v>-13.3501574633011</v>
      </c>
      <c r="G20" s="49">
        <v>-39.096025659011495</v>
      </c>
      <c r="H20" s="49">
        <v>0.82962705000001</v>
      </c>
      <c r="I20" s="67"/>
    </row>
    <row r="21" spans="1:9" ht="13.5">
      <c r="A21" s="68" t="s">
        <v>22</v>
      </c>
      <c r="B21" s="51">
        <v>238.59616992050806</v>
      </c>
      <c r="C21" s="51">
        <v>169.02768357633207</v>
      </c>
      <c r="D21" s="51">
        <v>79.01198260761771</v>
      </c>
      <c r="E21" s="51">
        <v>20.600940394092994</v>
      </c>
      <c r="F21" s="51">
        <v>24.939202737918905</v>
      </c>
      <c r="G21" s="51">
        <v>51.66035709507892</v>
      </c>
      <c r="H21" s="51">
        <v>0.8296270499999846</v>
      </c>
      <c r="I21" s="67"/>
    </row>
    <row r="22" spans="1:9" ht="13.5">
      <c r="A22" s="66" t="s">
        <v>32</v>
      </c>
      <c r="B22" s="49">
        <v>-8.799089606194</v>
      </c>
      <c r="C22" s="49">
        <v>-8.4523502581266</v>
      </c>
      <c r="D22" s="49">
        <v>-15.756194985980299</v>
      </c>
      <c r="E22" s="49">
        <v>-5.810129650146201</v>
      </c>
      <c r="F22" s="49">
        <v>-6.402967697509501</v>
      </c>
      <c r="G22" s="49">
        <v>-7.7889527914779</v>
      </c>
      <c r="H22" s="49">
        <v>0</v>
      </c>
      <c r="I22" s="67"/>
    </row>
    <row r="23" spans="1:9" ht="13.5">
      <c r="A23" s="66" t="s">
        <v>33</v>
      </c>
      <c r="B23" s="49">
        <v>1.2091825161137002</v>
      </c>
      <c r="C23" s="49">
        <v>0.37877544675770003</v>
      </c>
      <c r="D23" s="49">
        <v>-3.4726365990435997</v>
      </c>
      <c r="E23" s="49">
        <v>0.5560272559917999</v>
      </c>
      <c r="F23" s="49">
        <v>0</v>
      </c>
      <c r="G23" s="49">
        <v>-0.005184</v>
      </c>
      <c r="H23" s="49">
        <v>0</v>
      </c>
      <c r="I23" s="67"/>
    </row>
    <row r="24" spans="1:9" ht="13.5">
      <c r="A24" s="68" t="s">
        <v>34</v>
      </c>
      <c r="B24" s="51">
        <v>231.00626283042777</v>
      </c>
      <c r="C24" s="51">
        <v>160.95410876496317</v>
      </c>
      <c r="D24" s="51">
        <v>59.78315102259381</v>
      </c>
      <c r="E24" s="51">
        <v>15.346837999938593</v>
      </c>
      <c r="F24" s="51">
        <v>18.5362350404094</v>
      </c>
      <c r="G24" s="51">
        <v>43.866220303601025</v>
      </c>
      <c r="H24" s="51">
        <v>0.8296270499999846</v>
      </c>
      <c r="I24" s="67"/>
    </row>
    <row r="25" spans="1:9" ht="13.5">
      <c r="A25" s="66" t="s">
        <v>35</v>
      </c>
      <c r="B25" s="49">
        <v>-61.8536691871534</v>
      </c>
      <c r="C25" s="49">
        <v>-61.1470998985646</v>
      </c>
      <c r="D25" s="49">
        <v>-6.854936894258499</v>
      </c>
      <c r="E25" s="49">
        <v>-8.9894434508007</v>
      </c>
      <c r="F25" s="49">
        <v>-11.871959359723402</v>
      </c>
      <c r="G25" s="49">
        <v>-13.037872485430901</v>
      </c>
      <c r="H25" s="49">
        <v>-0.20740676000001257</v>
      </c>
      <c r="I25" s="67"/>
    </row>
    <row r="26" spans="1:9" ht="13.5">
      <c r="A26" s="68" t="s">
        <v>13</v>
      </c>
      <c r="B26" s="51">
        <v>169.15259364327437</v>
      </c>
      <c r="C26" s="51">
        <v>99.80700886639858</v>
      </c>
      <c r="D26" s="51">
        <v>52.92821412833531</v>
      </c>
      <c r="E26" s="51">
        <v>6.357394549137894</v>
      </c>
      <c r="F26" s="51">
        <v>6.664275680686</v>
      </c>
      <c r="G26" s="51">
        <v>30.828347818170123</v>
      </c>
      <c r="H26" s="51">
        <v>0.622220289999972</v>
      </c>
      <c r="I26" s="67"/>
    </row>
    <row r="27" ht="5.25" customHeight="1"/>
    <row r="28" spans="1:8" ht="13.5">
      <c r="A28" s="102"/>
      <c r="H28" s="67"/>
    </row>
    <row r="29" spans="2:8" ht="18">
      <c r="B29" s="55"/>
      <c r="C29" s="71"/>
      <c r="H29" s="67"/>
    </row>
    <row r="30" spans="2:8" ht="13.5">
      <c r="B30" s="64"/>
      <c r="H30" s="39" t="s">
        <v>91</v>
      </c>
    </row>
    <row r="31" spans="1:8" ht="13.5">
      <c r="A31" s="99" t="str">
        <f>+Negocios!A32</f>
        <v>Marzo 
2020 (*)</v>
      </c>
      <c r="B31" s="65" t="s">
        <v>47</v>
      </c>
      <c r="C31" s="65" t="s">
        <v>48</v>
      </c>
      <c r="D31" s="65" t="s">
        <v>51</v>
      </c>
      <c r="E31" s="65" t="s">
        <v>81</v>
      </c>
      <c r="F31" s="65" t="s">
        <v>103</v>
      </c>
      <c r="G31" s="65" t="s">
        <v>158</v>
      </c>
      <c r="H31" s="65" t="s">
        <v>92</v>
      </c>
    </row>
    <row r="32" spans="1:12" ht="13.5">
      <c r="A32" s="66" t="s">
        <v>29</v>
      </c>
      <c r="B32" s="49">
        <v>368.67781317000004</v>
      </c>
      <c r="C32" s="49">
        <v>328.3952951066912</v>
      </c>
      <c r="D32" s="49">
        <v>298.2149935647251</v>
      </c>
      <c r="E32" s="49">
        <v>49.23674882164251</v>
      </c>
      <c r="F32" s="49">
        <v>34.3179281863234</v>
      </c>
      <c r="G32" s="49">
        <v>127.5233446361358</v>
      </c>
      <c r="H32" s="49">
        <v>0</v>
      </c>
      <c r="J32" s="67"/>
      <c r="K32" s="67"/>
      <c r="L32" s="67"/>
    </row>
    <row r="33" spans="1:12" ht="13.5">
      <c r="A33" s="66" t="s">
        <v>30</v>
      </c>
      <c r="B33" s="49">
        <v>-27.455333709994</v>
      </c>
      <c r="C33" s="49">
        <v>-17.8023132636591</v>
      </c>
      <c r="D33" s="49">
        <v>-45.8168421406138</v>
      </c>
      <c r="E33" s="49">
        <v>-12.351949805825301</v>
      </c>
      <c r="F33" s="49">
        <v>-0.7971675803727001</v>
      </c>
      <c r="G33" s="49">
        <v>-1.9593456464963</v>
      </c>
      <c r="H33" s="49">
        <v>0</v>
      </c>
      <c r="J33" s="67"/>
      <c r="K33" s="67"/>
      <c r="L33" s="67"/>
    </row>
    <row r="34" spans="1:12" ht="13.5">
      <c r="A34" s="68" t="s">
        <v>3</v>
      </c>
      <c r="B34" s="51">
        <v>341.22247946000607</v>
      </c>
      <c r="C34" s="51">
        <v>310.59298184303213</v>
      </c>
      <c r="D34" s="51">
        <v>252.3981514241113</v>
      </c>
      <c r="E34" s="51">
        <v>36.8847990158172</v>
      </c>
      <c r="F34" s="51">
        <v>33.5207606059507</v>
      </c>
      <c r="G34" s="51">
        <v>125.56399898963952</v>
      </c>
      <c r="H34" s="51">
        <v>0</v>
      </c>
      <c r="J34" s="67"/>
      <c r="K34" s="67"/>
      <c r="L34" s="67"/>
    </row>
    <row r="35" spans="1:12" ht="13.5">
      <c r="A35" s="66" t="s">
        <v>19</v>
      </c>
      <c r="B35" s="49">
        <v>-54.11880101593</v>
      </c>
      <c r="C35" s="49">
        <v>-51.53959396024611</v>
      </c>
      <c r="D35" s="49">
        <v>-66.2785217474156</v>
      </c>
      <c r="E35" s="49">
        <v>-11.5148221470526</v>
      </c>
      <c r="F35" s="49">
        <v>-8.255890291720599</v>
      </c>
      <c r="G35" s="49">
        <v>-15.917956210260199</v>
      </c>
      <c r="H35" s="49">
        <v>0</v>
      </c>
      <c r="J35" s="67"/>
      <c r="K35" s="67"/>
      <c r="L35" s="67"/>
    </row>
    <row r="36" spans="1:12" ht="13.5">
      <c r="A36" s="69" t="s">
        <v>5</v>
      </c>
      <c r="B36" s="70">
        <v>-35.89683511</v>
      </c>
      <c r="C36" s="70">
        <v>-12.3850333211579</v>
      </c>
      <c r="D36" s="70">
        <v>-43.8957403833933</v>
      </c>
      <c r="E36" s="70">
        <v>-5.320213470900599</v>
      </c>
      <c r="F36" s="70">
        <v>-1.6675676112331</v>
      </c>
      <c r="G36" s="70">
        <v>-5.957298934346601</v>
      </c>
      <c r="H36" s="70">
        <v>0</v>
      </c>
      <c r="J36" s="67"/>
      <c r="K36" s="67"/>
      <c r="L36" s="67"/>
    </row>
    <row r="37" spans="1:12" ht="13.5">
      <c r="A37" s="69" t="s">
        <v>6</v>
      </c>
      <c r="B37" s="70">
        <v>7.072027725</v>
      </c>
      <c r="C37" s="70">
        <v>4.382636566082599</v>
      </c>
      <c r="D37" s="70">
        <v>3.2647490151941</v>
      </c>
      <c r="E37" s="70">
        <v>0.6113639821690999</v>
      </c>
      <c r="F37" s="70">
        <v>1.2322435420335</v>
      </c>
      <c r="G37" s="70">
        <v>2.3129262680324</v>
      </c>
      <c r="H37" s="70">
        <v>1.915662284580001</v>
      </c>
      <c r="J37" s="67"/>
      <c r="K37" s="67"/>
      <c r="L37" s="67"/>
    </row>
    <row r="38" spans="1:12" ht="13.5">
      <c r="A38" s="69" t="s">
        <v>20</v>
      </c>
      <c r="B38" s="70">
        <v>-39.888327382295</v>
      </c>
      <c r="C38" s="70">
        <v>-45.609755369915206</v>
      </c>
      <c r="D38" s="70">
        <v>-47.218832165481594</v>
      </c>
      <c r="E38" s="70">
        <v>-6.8204177790072</v>
      </c>
      <c r="F38" s="70">
        <v>-9.324109063844698</v>
      </c>
      <c r="G38" s="70">
        <v>-13.3909854087168</v>
      </c>
      <c r="H38" s="70">
        <v>9.250036868972588</v>
      </c>
      <c r="J38" s="67"/>
      <c r="K38" s="67"/>
      <c r="L38" s="67"/>
    </row>
    <row r="39" spans="1:12" ht="13.5">
      <c r="A39" s="69" t="s">
        <v>160</v>
      </c>
      <c r="B39" s="70">
        <v>14.594333751365001</v>
      </c>
      <c r="C39" s="70">
        <v>2.0725581647444002</v>
      </c>
      <c r="D39" s="70">
        <v>21.5713017862652</v>
      </c>
      <c r="E39" s="70">
        <v>0.014445120686099999</v>
      </c>
      <c r="F39" s="70">
        <v>1.5035428413237</v>
      </c>
      <c r="G39" s="70">
        <v>1.1174018647708002</v>
      </c>
      <c r="H39" s="70">
        <v>-11.1656991535526</v>
      </c>
      <c r="J39" s="67"/>
      <c r="K39" s="67"/>
      <c r="L39" s="67"/>
    </row>
    <row r="40" spans="1:12" ht="13.5">
      <c r="A40" s="66" t="s">
        <v>28</v>
      </c>
      <c r="B40" s="70">
        <v>-104.31835031529201</v>
      </c>
      <c r="C40" s="70">
        <v>-6.6769555560792</v>
      </c>
      <c r="D40" s="70">
        <v>-50.6407553052441</v>
      </c>
      <c r="E40" s="70">
        <v>-0.20343842044479998</v>
      </c>
      <c r="F40" s="70">
        <v>-0.2084604534643</v>
      </c>
      <c r="G40" s="70">
        <v>-1.1135230038628001</v>
      </c>
      <c r="H40" s="70">
        <v>0</v>
      </c>
      <c r="J40" s="67"/>
      <c r="K40" s="67"/>
      <c r="L40" s="67"/>
    </row>
    <row r="41" spans="1:12" ht="13.5">
      <c r="A41" s="68" t="s">
        <v>9</v>
      </c>
      <c r="B41" s="51">
        <v>182.78532812878402</v>
      </c>
      <c r="C41" s="51">
        <v>252.37643232670683</v>
      </c>
      <c r="D41" s="51">
        <v>135.4788743714516</v>
      </c>
      <c r="E41" s="51">
        <v>25.166538448319805</v>
      </c>
      <c r="F41" s="51">
        <v>25.0564098607658</v>
      </c>
      <c r="G41" s="51">
        <v>108.53251977551652</v>
      </c>
      <c r="H41" s="51">
        <v>0</v>
      </c>
      <c r="J41" s="67"/>
      <c r="K41" s="67"/>
      <c r="L41" s="67"/>
    </row>
    <row r="42" spans="1:12" ht="13.5">
      <c r="A42" s="66" t="s">
        <v>31</v>
      </c>
      <c r="B42" s="49">
        <v>-89.4030938365546</v>
      </c>
      <c r="C42" s="49">
        <v>-54.0541747475579</v>
      </c>
      <c r="D42" s="49">
        <v>-141.9127251257098</v>
      </c>
      <c r="E42" s="49">
        <v>-12.5712680180324</v>
      </c>
      <c r="F42" s="49">
        <v>-10.6644722075995</v>
      </c>
      <c r="G42" s="49">
        <v>-23.6279048775145</v>
      </c>
      <c r="H42" s="49">
        <v>0.9471500000000815</v>
      </c>
      <c r="J42" s="67"/>
      <c r="K42" s="67"/>
      <c r="L42" s="67"/>
    </row>
    <row r="43" spans="1:12" ht="13.5">
      <c r="A43" s="68" t="s">
        <v>22</v>
      </c>
      <c r="B43" s="51">
        <v>93.38223429222941</v>
      </c>
      <c r="C43" s="51">
        <v>198.32225757914892</v>
      </c>
      <c r="D43" s="51">
        <v>-6.433850754258194</v>
      </c>
      <c r="E43" s="51">
        <v>12.595270430287407</v>
      </c>
      <c r="F43" s="51">
        <v>14.391937653166302</v>
      </c>
      <c r="G43" s="51">
        <v>84.90461489800201</v>
      </c>
      <c r="H43" s="51">
        <v>0.9471500000000815</v>
      </c>
      <c r="J43" s="67"/>
      <c r="K43" s="67"/>
      <c r="L43" s="67"/>
    </row>
    <row r="44" spans="1:12" ht="13.5">
      <c r="A44" s="66" t="s">
        <v>32</v>
      </c>
      <c r="B44" s="49">
        <v>-12.791185810731</v>
      </c>
      <c r="C44" s="49">
        <v>-8.430403164803101</v>
      </c>
      <c r="D44" s="49">
        <v>-12.272500018153798</v>
      </c>
      <c r="E44" s="49">
        <v>-9.2614613944965</v>
      </c>
      <c r="F44" s="49">
        <v>-3.7614078094646994</v>
      </c>
      <c r="G44" s="49">
        <v>-4.2742523937199</v>
      </c>
      <c r="H44" s="49">
        <v>0</v>
      </c>
      <c r="J44" s="67"/>
      <c r="K44" s="67"/>
      <c r="L44" s="67"/>
    </row>
    <row r="45" spans="1:12" ht="13.5">
      <c r="A45" s="66" t="s">
        <v>33</v>
      </c>
      <c r="B45" s="49">
        <v>-0.9910791009538</v>
      </c>
      <c r="C45" s="49">
        <v>0.6355803454654</v>
      </c>
      <c r="D45" s="49">
        <v>-8.695554214242799</v>
      </c>
      <c r="E45" s="49">
        <v>-1.5263173165619999</v>
      </c>
      <c r="F45" s="49">
        <v>0</v>
      </c>
      <c r="G45" s="49">
        <v>-0.005082</v>
      </c>
      <c r="H45" s="49">
        <v>0</v>
      </c>
      <c r="J45" s="67"/>
      <c r="K45" s="67"/>
      <c r="L45" s="67"/>
    </row>
    <row r="46" spans="1:12" ht="13.5">
      <c r="A46" s="68" t="s">
        <v>34</v>
      </c>
      <c r="B46" s="51">
        <v>79.59996938054462</v>
      </c>
      <c r="C46" s="51">
        <v>190.52743475981123</v>
      </c>
      <c r="D46" s="51">
        <v>-27.40190498665479</v>
      </c>
      <c r="E46" s="51">
        <v>1.8074917192289068</v>
      </c>
      <c r="F46" s="51">
        <v>10.630529843701602</v>
      </c>
      <c r="G46" s="51">
        <v>80.6252805042821</v>
      </c>
      <c r="H46" s="51">
        <v>0.9471500000000815</v>
      </c>
      <c r="J46" s="67"/>
      <c r="K46" s="67"/>
      <c r="L46" s="67"/>
    </row>
    <row r="47" spans="1:12" ht="13.5">
      <c r="A47" s="66" t="s">
        <v>35</v>
      </c>
      <c r="B47" s="49">
        <v>-21.971043223797</v>
      </c>
      <c r="C47" s="49">
        <v>-95.53439652366531</v>
      </c>
      <c r="D47" s="49">
        <v>-9.1908887514915</v>
      </c>
      <c r="E47" s="49">
        <v>-2.0718085112995</v>
      </c>
      <c r="F47" s="49">
        <v>-21.8184411210451</v>
      </c>
      <c r="G47" s="49">
        <v>-19.6939049690444</v>
      </c>
      <c r="H47" s="49">
        <v>-0.23678800000000047</v>
      </c>
      <c r="J47" s="67"/>
      <c r="K47" s="67"/>
      <c r="L47" s="67"/>
    </row>
    <row r="48" spans="1:12" ht="13.5">
      <c r="A48" s="68" t="s">
        <v>13</v>
      </c>
      <c r="B48" s="51">
        <v>57.628926156747625</v>
      </c>
      <c r="C48" s="51">
        <v>94.99303823614592</v>
      </c>
      <c r="D48" s="51">
        <v>-36.59279373814629</v>
      </c>
      <c r="E48" s="51">
        <v>-0.2643167920705931</v>
      </c>
      <c r="F48" s="51">
        <v>-11.187911277343499</v>
      </c>
      <c r="G48" s="51">
        <v>60.931375535237706</v>
      </c>
      <c r="H48" s="51">
        <v>0.7103620000000811</v>
      </c>
      <c r="J48" s="67"/>
      <c r="K48" s="67"/>
      <c r="L48" s="67"/>
    </row>
    <row r="49" ht="5.25" customHeight="1"/>
    <row r="50" ht="13.5">
      <c r="A50" s="96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49"/>
  <sheetViews>
    <sheetView showGridLines="0" zoomScalePageLayoutView="0" workbookViewId="0" topLeftCell="A1">
      <selection activeCell="B2" sqref="B2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3" t="s">
        <v>90</v>
      </c>
    </row>
    <row r="6" spans="2:3" ht="18">
      <c r="B6" s="55"/>
      <c r="C6" s="55">
        <f>+Balance!A6</f>
        <v>44286</v>
      </c>
    </row>
    <row r="7" spans="2:3" ht="18">
      <c r="B7" s="2"/>
      <c r="C7" s="53" t="s">
        <v>41</v>
      </c>
    </row>
    <row r="8" spans="2:7" ht="13.5">
      <c r="B8" s="64"/>
      <c r="C8" s="64"/>
      <c r="G8" s="39" t="s">
        <v>91</v>
      </c>
    </row>
    <row r="9" spans="1:7" ht="13.5">
      <c r="A9" s="99" t="str">
        <f>+Negocios!A10</f>
        <v>Marzo 
2021</v>
      </c>
      <c r="B9" s="65" t="s">
        <v>47</v>
      </c>
      <c r="C9" s="65" t="s">
        <v>48</v>
      </c>
      <c r="D9" s="65" t="s">
        <v>49</v>
      </c>
      <c r="E9" s="65" t="s">
        <v>81</v>
      </c>
      <c r="F9" s="65" t="s">
        <v>158</v>
      </c>
      <c r="G9" s="65" t="s">
        <v>95</v>
      </c>
    </row>
    <row r="10" spans="1:7" ht="13.5">
      <c r="A10" s="66" t="s">
        <v>29</v>
      </c>
      <c r="B10" s="49">
        <v>2968.18625235</v>
      </c>
      <c r="C10" s="49">
        <v>1359.1252628467691</v>
      </c>
      <c r="D10" s="49">
        <v>1388.1745585188849</v>
      </c>
      <c r="E10" s="49">
        <v>77.65970124003891</v>
      </c>
      <c r="F10" s="49">
        <v>341.9759680864424</v>
      </c>
      <c r="G10" s="49">
        <v>-137.26682812813576</v>
      </c>
    </row>
    <row r="11" spans="1:7" ht="13.5">
      <c r="A11" s="66" t="s">
        <v>30</v>
      </c>
      <c r="B11" s="49">
        <v>-2301.1432037</v>
      </c>
      <c r="C11" s="49">
        <v>-1082.9519713734612</v>
      </c>
      <c r="D11" s="49">
        <v>-1215.0589508988953</v>
      </c>
      <c r="E11" s="49">
        <v>-51.9978898818027</v>
      </c>
      <c r="F11" s="49">
        <v>-338.32610239211766</v>
      </c>
      <c r="G11" s="49">
        <v>137.26634246270544</v>
      </c>
    </row>
    <row r="12" spans="1:8" ht="13.5">
      <c r="A12" s="68" t="s">
        <v>3</v>
      </c>
      <c r="B12" s="47">
        <v>667.04304865</v>
      </c>
      <c r="C12" s="47">
        <v>276.1732914733079</v>
      </c>
      <c r="D12" s="47">
        <v>173.11560761998953</v>
      </c>
      <c r="E12" s="47">
        <v>25.661811358236214</v>
      </c>
      <c r="F12" s="47">
        <v>3.649865694324717</v>
      </c>
      <c r="G12" s="47">
        <v>-0.0004856654303182495</v>
      </c>
      <c r="H12" s="94"/>
    </row>
    <row r="13" spans="1:8" ht="13.5">
      <c r="A13" s="66" t="s">
        <v>19</v>
      </c>
      <c r="B13" s="49">
        <v>-185.1159190246</v>
      </c>
      <c r="C13" s="49">
        <v>-118.7462585465487</v>
      </c>
      <c r="D13" s="49">
        <v>-49.8000048408388</v>
      </c>
      <c r="E13" s="49">
        <v>-7.573740909056401</v>
      </c>
      <c r="F13" s="49">
        <v>-16.9238883789657</v>
      </c>
      <c r="G13" s="49">
        <v>2.9568367854323823</v>
      </c>
      <c r="H13" s="94"/>
    </row>
    <row r="14" spans="1:8" ht="13.5">
      <c r="A14" s="69" t="s">
        <v>5</v>
      </c>
      <c r="B14" s="70">
        <v>-70.5952696348</v>
      </c>
      <c r="C14" s="70">
        <v>-25.8437548533501</v>
      </c>
      <c r="D14" s="70">
        <v>-11.2687770245753</v>
      </c>
      <c r="E14" s="70">
        <v>-1.9552958886947</v>
      </c>
      <c r="F14" s="70">
        <v>-6.5687750846921995</v>
      </c>
      <c r="G14" s="70">
        <v>0</v>
      </c>
      <c r="H14" s="94"/>
    </row>
    <row r="15" spans="1:8" ht="13.5">
      <c r="A15" s="69" t="s">
        <v>6</v>
      </c>
      <c r="B15" s="70">
        <v>5.0332984946999995</v>
      </c>
      <c r="C15" s="70">
        <v>1.6403553639303001</v>
      </c>
      <c r="D15" s="70">
        <v>1.6220915305953</v>
      </c>
      <c r="E15" s="70">
        <v>0.0111958008297</v>
      </c>
      <c r="F15" s="70">
        <v>0</v>
      </c>
      <c r="G15" s="70">
        <v>1.8541470099099988</v>
      </c>
      <c r="H15" s="94"/>
    </row>
    <row r="16" spans="1:8" ht="13.5">
      <c r="A16" s="69" t="s">
        <v>20</v>
      </c>
      <c r="B16" s="70">
        <v>-143.4834429938</v>
      </c>
      <c r="C16" s="70">
        <v>-100.190983911046</v>
      </c>
      <c r="D16" s="70">
        <v>-46.093299002144704</v>
      </c>
      <c r="E16" s="70">
        <v>-5.643164044222701</v>
      </c>
      <c r="F16" s="70">
        <v>-14.4414490453538</v>
      </c>
      <c r="G16" s="70">
        <v>7.345738693531778</v>
      </c>
      <c r="H16" s="94"/>
    </row>
    <row r="17" spans="1:8" ht="13.5">
      <c r="A17" s="69" t="s">
        <v>160</v>
      </c>
      <c r="B17" s="70">
        <v>23.9294951093</v>
      </c>
      <c r="C17" s="70">
        <v>5.6481248539171</v>
      </c>
      <c r="D17" s="70">
        <v>5.9399796552859</v>
      </c>
      <c r="E17" s="70">
        <v>0.0135232230313</v>
      </c>
      <c r="F17" s="70">
        <v>4.0863357510803</v>
      </c>
      <c r="G17" s="70">
        <v>-6.243048918009394</v>
      </c>
      <c r="H17" s="94"/>
    </row>
    <row r="18" spans="1:8" ht="13.5">
      <c r="A18" s="66" t="s">
        <v>28</v>
      </c>
      <c r="B18" s="70">
        <v>-202.4220665724</v>
      </c>
      <c r="C18" s="70">
        <v>-36.9082312021332</v>
      </c>
      <c r="D18" s="70">
        <v>-1.7343188932874</v>
      </c>
      <c r="E18" s="70">
        <v>-0.0065442540284</v>
      </c>
      <c r="F18" s="70">
        <v>-1.40505115</v>
      </c>
      <c r="G18" s="70">
        <v>0</v>
      </c>
      <c r="H18" s="94"/>
    </row>
    <row r="19" spans="1:8" ht="13.5">
      <c r="A19" s="68" t="s">
        <v>9</v>
      </c>
      <c r="B19" s="51">
        <v>279.50506305299996</v>
      </c>
      <c r="C19" s="51">
        <v>120.51880172462603</v>
      </c>
      <c r="D19" s="51">
        <v>121.58128388586334</v>
      </c>
      <c r="E19" s="51">
        <v>18.08152619515141</v>
      </c>
      <c r="F19" s="51">
        <v>-14.679073834640983</v>
      </c>
      <c r="G19" s="51">
        <v>2.956351120002064</v>
      </c>
      <c r="H19" s="94"/>
    </row>
    <row r="20" spans="1:8" ht="13.5">
      <c r="A20" s="66" t="s">
        <v>31</v>
      </c>
      <c r="B20" s="49">
        <v>-112.193457538</v>
      </c>
      <c r="C20" s="49">
        <v>-67.42895560220089</v>
      </c>
      <c r="D20" s="49">
        <v>-37.460876942107795</v>
      </c>
      <c r="E20" s="49">
        <v>-4.0702768182268</v>
      </c>
      <c r="F20" s="49">
        <v>-23.777848719264203</v>
      </c>
      <c r="G20" s="49">
        <v>0</v>
      </c>
      <c r="H20" s="94"/>
    </row>
    <row r="21" spans="1:8" ht="13.5">
      <c r="A21" s="68" t="s">
        <v>22</v>
      </c>
      <c r="B21" s="51">
        <v>167.31160551499994</v>
      </c>
      <c r="C21" s="51">
        <v>53.08984612242514</v>
      </c>
      <c r="D21" s="51">
        <v>84.12040694375554</v>
      </c>
      <c r="E21" s="51">
        <v>14.011249376924612</v>
      </c>
      <c r="F21" s="51">
        <v>-38.45692255390519</v>
      </c>
      <c r="G21" s="51">
        <v>2.956351120002064</v>
      </c>
      <c r="H21" s="94"/>
    </row>
    <row r="22" spans="1:8" ht="13.5">
      <c r="A22" s="66" t="s">
        <v>32</v>
      </c>
      <c r="B22" s="49">
        <v>-8.957559204999999</v>
      </c>
      <c r="C22" s="49">
        <v>-0.2893703409545999</v>
      </c>
      <c r="D22" s="49">
        <v>-6.303755286161598</v>
      </c>
      <c r="E22" s="49">
        <v>-2.4210389340095997</v>
      </c>
      <c r="F22" s="49">
        <v>-0.0012162423023999907</v>
      </c>
      <c r="G22" s="49">
        <v>0</v>
      </c>
      <c r="H22" s="94"/>
    </row>
    <row r="23" spans="1:8" ht="13.5">
      <c r="A23" s="66" t="s">
        <v>33</v>
      </c>
      <c r="B23" s="49">
        <v>-0.20957699999999999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94"/>
    </row>
    <row r="24" spans="1:8" ht="13.5">
      <c r="A24" s="68" t="s">
        <v>34</v>
      </c>
      <c r="B24" s="51">
        <v>158.14446930999995</v>
      </c>
      <c r="C24" s="51">
        <v>52.800475781470546</v>
      </c>
      <c r="D24" s="51">
        <v>77.81665165759394</v>
      </c>
      <c r="E24" s="51">
        <v>11.590210442915012</v>
      </c>
      <c r="F24" s="51">
        <v>-38.458138796207585</v>
      </c>
      <c r="G24" s="51">
        <v>2.956351120002064</v>
      </c>
      <c r="H24" s="94"/>
    </row>
    <row r="25" spans="1:8" ht="13.5">
      <c r="A25" s="66" t="s">
        <v>35</v>
      </c>
      <c r="B25" s="49">
        <v>-38.312834105</v>
      </c>
      <c r="C25" s="49">
        <v>-10.8226414137403</v>
      </c>
      <c r="D25" s="49">
        <v>-32.621977792650604</v>
      </c>
      <c r="E25" s="49">
        <v>-6.4906657529656</v>
      </c>
      <c r="F25" s="49">
        <v>9.600616</v>
      </c>
      <c r="G25" s="49">
        <v>-0.7390877799999871</v>
      </c>
      <c r="H25" s="94"/>
    </row>
    <row r="26" spans="1:8" ht="13.5">
      <c r="A26" s="68" t="s">
        <v>13</v>
      </c>
      <c r="B26" s="51">
        <v>119.83163520499994</v>
      </c>
      <c r="C26" s="51">
        <v>41.977834367730246</v>
      </c>
      <c r="D26" s="51">
        <v>45.19467386494333</v>
      </c>
      <c r="E26" s="51">
        <v>5.099544689949412</v>
      </c>
      <c r="F26" s="51">
        <v>-28.857522796207583</v>
      </c>
      <c r="G26" s="51">
        <v>2.217263340002077</v>
      </c>
      <c r="H26" s="94"/>
    </row>
    <row r="27" ht="5.25" customHeight="1"/>
    <row r="28" spans="2:7" ht="18">
      <c r="B28" s="55"/>
      <c r="C28" s="71"/>
      <c r="G28" s="67"/>
    </row>
    <row r="29" spans="2:7" ht="13.5">
      <c r="B29" s="64"/>
      <c r="G29" s="39" t="s">
        <v>91</v>
      </c>
    </row>
    <row r="30" spans="1:7" ht="13.5">
      <c r="A30" s="99" t="str">
        <f>+Negocios!A32</f>
        <v>Marzo 
2020 (*)</v>
      </c>
      <c r="B30" s="72" t="s">
        <v>47</v>
      </c>
      <c r="C30" s="72" t="s">
        <v>48</v>
      </c>
      <c r="D30" s="72" t="s">
        <v>49</v>
      </c>
      <c r="E30" s="72" t="s">
        <v>81</v>
      </c>
      <c r="F30" s="65" t="s">
        <v>158</v>
      </c>
      <c r="G30" s="65" t="s">
        <v>95</v>
      </c>
    </row>
    <row r="31" spans="1:7" ht="13.5">
      <c r="A31" s="66" t="s">
        <v>29</v>
      </c>
      <c r="B31" s="49">
        <v>2988.55177145001</v>
      </c>
      <c r="C31" s="49">
        <v>1441.9145662711649</v>
      </c>
      <c r="D31" s="49">
        <v>598.3927886524955</v>
      </c>
      <c r="E31" s="49">
        <v>108.0462801589444</v>
      </c>
      <c r="F31" s="49">
        <v>333.2987214045646</v>
      </c>
      <c r="G31" s="49">
        <v>-153.8280115184868</v>
      </c>
    </row>
    <row r="32" spans="1:7" ht="13.5">
      <c r="A32" s="66" t="s">
        <v>30</v>
      </c>
      <c r="B32" s="49">
        <v>-2182.6594734299997</v>
      </c>
      <c r="C32" s="49">
        <v>-1185.6415320191818</v>
      </c>
      <c r="D32" s="49">
        <v>-349.91840833590516</v>
      </c>
      <c r="E32" s="49">
        <v>-79.88028811456421</v>
      </c>
      <c r="F32" s="49">
        <v>-318.73188263423924</v>
      </c>
      <c r="G32" s="49">
        <v>153.83147214148659</v>
      </c>
    </row>
    <row r="33" spans="1:7" ht="13.5">
      <c r="A33" s="68" t="s">
        <v>3</v>
      </c>
      <c r="B33" s="51">
        <v>805.8922980200105</v>
      </c>
      <c r="C33" s="51">
        <v>256.27303425198306</v>
      </c>
      <c r="D33" s="51">
        <v>248.47438031659033</v>
      </c>
      <c r="E33" s="51">
        <v>28.16599204438019</v>
      </c>
      <c r="F33" s="51">
        <v>14.566838770325376</v>
      </c>
      <c r="G33" s="47">
        <v>0.0034606229997962146</v>
      </c>
    </row>
    <row r="34" spans="1:7" ht="13.5">
      <c r="A34" s="66" t="s">
        <v>19</v>
      </c>
      <c r="B34" s="49">
        <v>-144.3356044502101</v>
      </c>
      <c r="C34" s="49">
        <v>-122.6149610114166</v>
      </c>
      <c r="D34" s="49">
        <v>-45.3845674297015</v>
      </c>
      <c r="E34" s="49">
        <v>-10.0395609864465</v>
      </c>
      <c r="F34" s="49">
        <v>-14.9729757071523</v>
      </c>
      <c r="G34" s="49">
        <v>-0.003460623000719032</v>
      </c>
    </row>
    <row r="35" spans="1:7" ht="13.5">
      <c r="A35" s="69" t="s">
        <v>5</v>
      </c>
      <c r="B35" s="70">
        <v>-69.56940800430999</v>
      </c>
      <c r="C35" s="70">
        <v>-26.614995958572102</v>
      </c>
      <c r="D35" s="70">
        <v>-8.2874298473324</v>
      </c>
      <c r="E35" s="70">
        <v>-2.3874274636536996</v>
      </c>
      <c r="F35" s="70">
        <v>-4.490129151120799</v>
      </c>
      <c r="G35" s="70">
        <v>-9.802170097827911E-11</v>
      </c>
    </row>
    <row r="36" spans="1:7" ht="13.5">
      <c r="A36" s="69" t="s">
        <v>6</v>
      </c>
      <c r="B36" s="70">
        <v>2.3783484112999997</v>
      </c>
      <c r="C36" s="70">
        <v>1.5064348953116</v>
      </c>
      <c r="D36" s="70">
        <v>3.9305952402563005</v>
      </c>
      <c r="E36" s="70">
        <v>0.0109784699474</v>
      </c>
      <c r="F36" s="70">
        <v>0</v>
      </c>
      <c r="G36" s="70">
        <v>0</v>
      </c>
    </row>
    <row r="37" spans="1:7" ht="13.5">
      <c r="A37" s="69" t="s">
        <v>20</v>
      </c>
      <c r="B37" s="70">
        <v>-112.8454223083001</v>
      </c>
      <c r="C37" s="70">
        <v>-103.61998662676248</v>
      </c>
      <c r="D37" s="70">
        <v>-45.9964675876335</v>
      </c>
      <c r="E37" s="70">
        <v>-7.873790831756301</v>
      </c>
      <c r="F37" s="70">
        <v>-10.4933884860315</v>
      </c>
      <c r="G37" s="70">
        <v>6.932335866497306</v>
      </c>
    </row>
    <row r="38" spans="1:7" ht="13.5">
      <c r="A38" s="69" t="s">
        <v>160</v>
      </c>
      <c r="B38" s="70">
        <v>35.7008774511</v>
      </c>
      <c r="C38" s="70">
        <v>6.1135866786064</v>
      </c>
      <c r="D38" s="70">
        <v>4.9687347650081</v>
      </c>
      <c r="E38" s="70">
        <v>0.2106788390161</v>
      </c>
      <c r="F38" s="70">
        <v>0.010541930000000001</v>
      </c>
      <c r="G38" s="70">
        <v>-6.935796489400003</v>
      </c>
    </row>
    <row r="39" spans="1:7" ht="13.5">
      <c r="A39" s="66" t="s">
        <v>28</v>
      </c>
      <c r="B39" s="70">
        <v>-200.9715440232</v>
      </c>
      <c r="C39" s="70">
        <v>-37.7180409327096</v>
      </c>
      <c r="D39" s="70">
        <v>-1.7178156915425</v>
      </c>
      <c r="E39" s="70">
        <v>-0.010451227818699999</v>
      </c>
      <c r="F39" s="70">
        <v>-1.01768659</v>
      </c>
      <c r="G39" s="70">
        <v>0</v>
      </c>
    </row>
    <row r="40" spans="1:7" ht="13.5">
      <c r="A40" s="68" t="s">
        <v>9</v>
      </c>
      <c r="B40" s="51">
        <v>460.58514954660035</v>
      </c>
      <c r="C40" s="51">
        <v>95.94003230785687</v>
      </c>
      <c r="D40" s="51">
        <v>201.37199719534632</v>
      </c>
      <c r="E40" s="51">
        <v>18.11597983011499</v>
      </c>
      <c r="F40" s="51">
        <v>-1.4238235268269237</v>
      </c>
      <c r="G40" s="51">
        <v>-9.228173780684301E-13</v>
      </c>
    </row>
    <row r="41" spans="1:7" ht="13.5">
      <c r="A41" s="66" t="s">
        <v>31</v>
      </c>
      <c r="B41" s="49">
        <v>-119.611855723</v>
      </c>
      <c r="C41" s="49">
        <v>-66.18708089924709</v>
      </c>
      <c r="D41" s="49">
        <v>-37.5578524969598</v>
      </c>
      <c r="E41" s="49">
        <v>-4.9575687073374</v>
      </c>
      <c r="F41" s="49">
        <v>-18.116323969822</v>
      </c>
      <c r="G41" s="49">
        <v>0</v>
      </c>
    </row>
    <row r="42" spans="1:7" ht="13.5">
      <c r="A42" s="68" t="s">
        <v>22</v>
      </c>
      <c r="B42" s="51">
        <v>340.97329382360033</v>
      </c>
      <c r="C42" s="51">
        <v>29.752951408609775</v>
      </c>
      <c r="D42" s="51">
        <v>163.8141446983865</v>
      </c>
      <c r="E42" s="51">
        <v>13.15841112277759</v>
      </c>
      <c r="F42" s="51">
        <v>-19.540147496648924</v>
      </c>
      <c r="G42" s="51">
        <v>-9.228173780684301E-13</v>
      </c>
    </row>
    <row r="43" spans="1:7" ht="13.5">
      <c r="A43" s="66" t="s">
        <v>32</v>
      </c>
      <c r="B43" s="49">
        <v>-12.082443893599997</v>
      </c>
      <c r="C43" s="49">
        <v>2.4340914328803</v>
      </c>
      <c r="D43" s="49">
        <v>-56.810222302902105</v>
      </c>
      <c r="E43" s="49">
        <v>-4.7031454310727</v>
      </c>
      <c r="F43" s="49">
        <v>-0.9957379454178001</v>
      </c>
      <c r="G43" s="49">
        <v>0</v>
      </c>
    </row>
    <row r="44" spans="1:7" ht="13.5">
      <c r="A44" s="66" t="s">
        <v>33</v>
      </c>
      <c r="B44" s="49">
        <v>0.45208352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ht="13.5">
      <c r="A45" s="68" t="s">
        <v>34</v>
      </c>
      <c r="B45" s="51">
        <v>329.3429334500003</v>
      </c>
      <c r="C45" s="51">
        <v>32.187042841490076</v>
      </c>
      <c r="D45" s="51">
        <v>107.00392239548441</v>
      </c>
      <c r="E45" s="51">
        <v>8.45526569170489</v>
      </c>
      <c r="F45" s="51">
        <v>-20.535885442066725</v>
      </c>
      <c r="G45" s="51">
        <v>-9.228173780684301E-13</v>
      </c>
    </row>
    <row r="46" spans="1:7" ht="13.5">
      <c r="A46" s="66" t="s">
        <v>35</v>
      </c>
      <c r="B46" s="49">
        <v>-81.79446190270001</v>
      </c>
      <c r="C46" s="49">
        <v>-7.7845923695961</v>
      </c>
      <c r="D46" s="49">
        <v>-55.7649865695356</v>
      </c>
      <c r="E46" s="49">
        <v>-4.9554048909656</v>
      </c>
      <c r="F46" s="49">
        <v>5.047516</v>
      </c>
      <c r="G46" s="49">
        <v>0</v>
      </c>
    </row>
    <row r="47" spans="1:7" ht="13.5">
      <c r="A47" s="68" t="s">
        <v>13</v>
      </c>
      <c r="B47" s="51">
        <v>247.54847154730032</v>
      </c>
      <c r="C47" s="51">
        <v>24.402450471893975</v>
      </c>
      <c r="D47" s="51">
        <v>51.23893582594881</v>
      </c>
      <c r="E47" s="51">
        <v>3.49986080073929</v>
      </c>
      <c r="F47" s="51">
        <v>-15.488369442066725</v>
      </c>
      <c r="G47" s="51">
        <v>-9.228173780684301E-13</v>
      </c>
    </row>
    <row r="48" ht="5.25" customHeight="1"/>
    <row r="49" ht="13.5">
      <c r="A49" s="96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headerFooter>
    <oddFooter>&amp;C&amp;1#&amp;"Calibri"&amp;12&amp;K008000Internal Use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6"/>
  <sheetViews>
    <sheetView showGridLines="0" zoomScalePageLayoutView="0" workbookViewId="0" topLeftCell="A1">
      <selection activeCell="A2" sqref="A2"/>
    </sheetView>
  </sheetViews>
  <sheetFormatPr defaultColWidth="11.28125" defaultRowHeight="12.75"/>
  <cols>
    <col min="1" max="1" width="43.281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55" t="s">
        <v>36</v>
      </c>
      <c r="D5" s="56"/>
    </row>
    <row r="6" spans="2:4" ht="18">
      <c r="B6" s="55">
        <f>+Balance!A6</f>
        <v>44286</v>
      </c>
      <c r="C6" s="57"/>
      <c r="D6" s="57"/>
    </row>
    <row r="7" spans="2:4" ht="18">
      <c r="B7" s="55" t="s">
        <v>41</v>
      </c>
      <c r="C7" s="58"/>
      <c r="D7" s="58"/>
    </row>
    <row r="8" ht="13.5">
      <c r="F8" s="39" t="s">
        <v>91</v>
      </c>
    </row>
    <row r="9" spans="1:6" ht="12.75" customHeight="1">
      <c r="A9" s="59"/>
      <c r="B9" s="132" t="str">
        <f>+PyG!B10</f>
        <v>Marzo 
2021</v>
      </c>
      <c r="C9" s="132"/>
      <c r="D9" s="132" t="s">
        <v>159</v>
      </c>
      <c r="E9" s="132"/>
      <c r="F9" s="60" t="s">
        <v>37</v>
      </c>
    </row>
    <row r="10" spans="1:6" ht="7.5" customHeight="1">
      <c r="A10" s="106"/>
      <c r="B10" s="105"/>
      <c r="C10" s="107"/>
      <c r="D10" s="107"/>
      <c r="E10" s="107"/>
      <c r="F10" s="108"/>
    </row>
    <row r="11" spans="1:6" ht="14.25">
      <c r="A11" s="109" t="s">
        <v>26</v>
      </c>
      <c r="B11" s="110"/>
      <c r="C11" s="91">
        <v>1025.2</v>
      </c>
      <c r="D11" s="92"/>
      <c r="E11" s="91">
        <v>1272.7</v>
      </c>
      <c r="F11" s="62">
        <v>-247.5</v>
      </c>
    </row>
    <row r="12" spans="1:6" ht="14.25">
      <c r="A12" s="109" t="s">
        <v>111</v>
      </c>
      <c r="B12" s="110"/>
      <c r="C12" s="62">
        <v>1498</v>
      </c>
      <c r="D12" s="62"/>
      <c r="E12" s="62">
        <v>1208.1000000000001</v>
      </c>
      <c r="F12" s="62">
        <v>289.89999999999986</v>
      </c>
    </row>
    <row r="13" spans="1:6" ht="14.25">
      <c r="A13" s="61" t="s">
        <v>112</v>
      </c>
      <c r="B13" s="111"/>
      <c r="C13" s="112">
        <v>70.1</v>
      </c>
      <c r="D13" s="113"/>
      <c r="E13" s="112">
        <v>-15.4</v>
      </c>
      <c r="F13" s="112">
        <v>85.5</v>
      </c>
    </row>
    <row r="14" spans="1:6" ht="14.25">
      <c r="A14" s="61" t="s">
        <v>113</v>
      </c>
      <c r="B14" s="111"/>
      <c r="C14" s="112">
        <v>285.2</v>
      </c>
      <c r="D14" s="113"/>
      <c r="E14" s="112">
        <v>519</v>
      </c>
      <c r="F14" s="112">
        <v>-233.8</v>
      </c>
    </row>
    <row r="15" spans="1:6" ht="14.25">
      <c r="A15" s="61" t="s">
        <v>114</v>
      </c>
      <c r="B15" s="111"/>
      <c r="C15" s="112">
        <v>35.9</v>
      </c>
      <c r="D15" s="112"/>
      <c r="E15" s="112">
        <v>77.7</v>
      </c>
      <c r="F15" s="112">
        <v>-41.800000000000004</v>
      </c>
    </row>
    <row r="16" spans="1:6" ht="14.25">
      <c r="A16" s="61" t="s">
        <v>115</v>
      </c>
      <c r="B16" s="111"/>
      <c r="C16" s="112">
        <v>5.4</v>
      </c>
      <c r="D16" s="113"/>
      <c r="E16" s="112">
        <v>-481.2</v>
      </c>
      <c r="F16" s="112">
        <v>486.59999999999997</v>
      </c>
    </row>
    <row r="17" spans="1:6" ht="14.25">
      <c r="A17" s="61" t="s">
        <v>116</v>
      </c>
      <c r="B17" s="111"/>
      <c r="C17" s="112">
        <v>1101.4</v>
      </c>
      <c r="D17" s="113"/>
      <c r="E17" s="112">
        <v>1108</v>
      </c>
      <c r="F17" s="112">
        <v>-6.599999999999909</v>
      </c>
    </row>
    <row r="18" spans="1:6" ht="14.25">
      <c r="A18" s="109" t="s">
        <v>117</v>
      </c>
      <c r="B18" s="110"/>
      <c r="C18" s="62">
        <v>-287.70000000000005</v>
      </c>
      <c r="D18" s="114"/>
      <c r="E18" s="62">
        <v>-215.70000000000002</v>
      </c>
      <c r="F18" s="62">
        <v>-72.00000000000003</v>
      </c>
    </row>
    <row r="19" spans="1:6" ht="14.25">
      <c r="A19" s="61" t="s">
        <v>118</v>
      </c>
      <c r="B19" s="111"/>
      <c r="C19" s="112">
        <v>-71.9</v>
      </c>
      <c r="D19" s="115"/>
      <c r="E19" s="112">
        <v>-69.4</v>
      </c>
      <c r="F19" s="112">
        <v>-2.5</v>
      </c>
    </row>
    <row r="20" spans="1:6" ht="14.25">
      <c r="A20" s="61" t="s">
        <v>119</v>
      </c>
      <c r="B20" s="111"/>
      <c r="C20" s="112">
        <v>-215.8</v>
      </c>
      <c r="D20" s="116"/>
      <c r="E20" s="112">
        <v>-146.3</v>
      </c>
      <c r="F20" s="112">
        <v>-69.5</v>
      </c>
    </row>
    <row r="21" spans="1:6" ht="14.25">
      <c r="A21" s="117"/>
      <c r="B21" s="111"/>
      <c r="C21" s="111"/>
      <c r="D21" s="111"/>
      <c r="E21" s="111"/>
      <c r="F21" s="111"/>
    </row>
    <row r="22" spans="1:6" ht="13.5">
      <c r="A22" s="63" t="s">
        <v>38</v>
      </c>
      <c r="B22" s="118"/>
      <c r="C22" s="93">
        <v>2235.5</v>
      </c>
      <c r="D22" s="119"/>
      <c r="E22" s="93">
        <v>2265.1000000000004</v>
      </c>
      <c r="F22" s="93">
        <v>-29.600000000000364</v>
      </c>
    </row>
    <row r="23" spans="1:6" ht="7.5" customHeight="1">
      <c r="A23" s="117"/>
      <c r="B23" s="111"/>
      <c r="C23" s="120"/>
      <c r="D23" s="120"/>
      <c r="E23" s="120"/>
      <c r="F23" s="121"/>
    </row>
    <row r="24" spans="1:6" ht="14.25">
      <c r="A24" s="61" t="s">
        <v>120</v>
      </c>
      <c r="B24" s="111"/>
      <c r="C24" s="62">
        <v>-266</v>
      </c>
      <c r="D24" s="92"/>
      <c r="E24" s="62">
        <v>-238.6</v>
      </c>
      <c r="F24" s="62">
        <v>-27.400000000000006</v>
      </c>
    </row>
    <row r="25" spans="1:6" ht="14.25">
      <c r="A25" s="61" t="s">
        <v>43</v>
      </c>
      <c r="B25" s="111"/>
      <c r="C25" s="62">
        <v>-1307.0999999999995</v>
      </c>
      <c r="D25" s="111"/>
      <c r="E25" s="62">
        <v>-1706.7999999999997</v>
      </c>
      <c r="F25" s="62">
        <v>399.7000000000003</v>
      </c>
    </row>
    <row r="26" spans="1:6" ht="13.5">
      <c r="A26" s="122" t="s">
        <v>122</v>
      </c>
      <c r="B26" s="123">
        <v>-2103.2</v>
      </c>
      <c r="C26" s="124"/>
      <c r="D26" s="123">
        <v>-1728.6</v>
      </c>
      <c r="E26" s="124"/>
      <c r="F26" s="123">
        <v>-374.5999999999999</v>
      </c>
    </row>
    <row r="27" spans="1:6" ht="13.5">
      <c r="A27" s="122" t="s">
        <v>123</v>
      </c>
      <c r="B27" s="125">
        <v>4.8</v>
      </c>
      <c r="C27" s="124"/>
      <c r="D27" s="125">
        <v>1224.9</v>
      </c>
      <c r="E27" s="124"/>
      <c r="F27" s="125">
        <v>-1220.1000000000001</v>
      </c>
    </row>
    <row r="28" spans="1:6" ht="13.5">
      <c r="A28" s="122" t="s">
        <v>124</v>
      </c>
      <c r="B28" s="125">
        <v>-1208.7</v>
      </c>
      <c r="C28" s="124"/>
      <c r="D28" s="125">
        <v>-1203.1</v>
      </c>
      <c r="E28" s="124"/>
      <c r="F28" s="125">
        <v>-5.600000000000136</v>
      </c>
    </row>
    <row r="29" spans="1:6" ht="13.5">
      <c r="A29" s="122" t="s">
        <v>125</v>
      </c>
      <c r="B29" s="125">
        <v>2000</v>
      </c>
      <c r="C29" s="124"/>
      <c r="D29" s="125">
        <v>0</v>
      </c>
      <c r="E29" s="124"/>
      <c r="F29" s="125">
        <v>2000</v>
      </c>
    </row>
    <row r="30" spans="1:6" ht="7.5" customHeight="1">
      <c r="A30" s="117"/>
      <c r="B30" s="126"/>
      <c r="C30" s="126"/>
      <c r="D30" s="126"/>
      <c r="E30" s="126"/>
      <c r="F30" s="127"/>
    </row>
    <row r="31" spans="1:6" ht="13.5">
      <c r="A31" s="61" t="s">
        <v>154</v>
      </c>
      <c r="B31" s="62"/>
      <c r="C31" s="62">
        <v>-403.4</v>
      </c>
      <c r="D31" s="62"/>
      <c r="E31" s="62">
        <v>0</v>
      </c>
      <c r="F31" s="62">
        <v>-403.4</v>
      </c>
    </row>
    <row r="32" spans="1:6" ht="13.5">
      <c r="A32" s="61" t="s">
        <v>39</v>
      </c>
      <c r="B32" s="62"/>
      <c r="C32" s="62">
        <v>-466.9</v>
      </c>
      <c r="D32" s="62"/>
      <c r="E32" s="62">
        <v>357.3</v>
      </c>
      <c r="F32" s="62">
        <v>-824.2</v>
      </c>
    </row>
    <row r="33" spans="1:6" ht="13.5">
      <c r="A33" s="61" t="s">
        <v>121</v>
      </c>
      <c r="B33" s="62"/>
      <c r="C33" s="62">
        <v>-955.1</v>
      </c>
      <c r="D33" s="128"/>
      <c r="E33" s="62">
        <v>-764.5</v>
      </c>
      <c r="F33" s="62">
        <v>-190.60000000000002</v>
      </c>
    </row>
    <row r="34" spans="1:6" ht="7.5" customHeight="1">
      <c r="A34" s="117"/>
      <c r="B34" s="111"/>
      <c r="C34" s="120"/>
      <c r="D34" s="120"/>
      <c r="E34" s="120"/>
      <c r="F34" s="120">
        <v>0</v>
      </c>
    </row>
    <row r="35" spans="1:6" ht="13.5">
      <c r="A35" s="63" t="s">
        <v>97</v>
      </c>
      <c r="B35" s="118"/>
      <c r="C35" s="93">
        <v>-1162.9999999999995</v>
      </c>
      <c r="D35" s="119"/>
      <c r="E35" s="93">
        <v>-87.49999999999932</v>
      </c>
      <c r="F35" s="93">
        <v>-1075.5000000000002</v>
      </c>
    </row>
    <row r="36" ht="13.5">
      <c r="C36" s="67"/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scale="88" r:id="rId2"/>
  <headerFooter>
    <oddFooter>&amp;C&amp;1#&amp;"Calibri"&amp;12&amp;K008000Internal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Sanchez Fernandez, Maria Luisa</cp:lastModifiedBy>
  <cp:lastPrinted>2013-02-12T12:03:51Z</cp:lastPrinted>
  <dcterms:created xsi:type="dcterms:W3CDTF">2008-07-23T13:57:08Z</dcterms:created>
  <dcterms:modified xsi:type="dcterms:W3CDTF">2021-05-12T05:25:01Z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