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RESULTADOS\2025\Q3 2025\DEFINITIVOS\"/>
    </mc:Choice>
  </mc:AlternateContent>
  <xr:revisionPtr revIDLastSave="0" documentId="13_ncr:1_{10011D85-D6CA-4683-A3D7-EC65CDAD3D1B}" xr6:coauthVersionLast="47" xr6:coauthVersionMax="47" xr10:uidLastSave="{00000000-0000-0000-0000-000000000000}"/>
  <bookViews>
    <workbookView xWindow="-270" yWindow="-16320" windowWidth="29040" windowHeight="15720" tabRatio="778" xr2:uid="{00000000-000D-0000-FFFF-FFFF00000000}"/>
  </bookViews>
  <sheets>
    <sheet name="Balance Sheet" sheetId="7" r:id="rId1"/>
    <sheet name="P&amp;L" sheetId="1" r:id="rId2"/>
    <sheet name="P&amp;L adjusted" sheetId="14" r:id="rId3"/>
    <sheet name="Businesses" sheetId="3" r:id="rId4"/>
    <sheet name="Networks" sheetId="9" r:id="rId5"/>
    <sheet name="Electricity Prod. and Customers" sheetId="10" r:id="rId6"/>
    <sheet name="P&amp;L by Country" sheetId="12" r:id="rId7"/>
    <sheet name="Quarterly Results" sheetId="13" r:id="rId8"/>
    <sheet name="Sources &amp; Uses" sheetId="5"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14" l="1"/>
  <c r="D29" i="14"/>
  <c r="D28" i="14"/>
  <c r="D27" i="14"/>
  <c r="D26" i="14"/>
  <c r="D25" i="14"/>
  <c r="D24" i="14"/>
  <c r="D23" i="14"/>
  <c r="D22" i="14"/>
  <c r="D21" i="14"/>
  <c r="D20" i="14"/>
  <c r="D19" i="14"/>
  <c r="D18" i="14"/>
  <c r="D17" i="14"/>
  <c r="D16" i="14"/>
  <c r="D15" i="14"/>
  <c r="D14" i="14"/>
  <c r="D13" i="14"/>
  <c r="D12" i="14"/>
  <c r="D11" i="14"/>
  <c r="A6" i="14"/>
  <c r="D22" i="5"/>
  <c r="C22" i="5"/>
  <c r="B22" i="5"/>
  <c r="C47" i="7" l="1"/>
  <c r="C6" i="12" l="1"/>
  <c r="D47" i="7" l="1"/>
  <c r="B47" i="7" l="1"/>
  <c r="B6" i="5" l="1"/>
  <c r="C6" i="10" l="1"/>
  <c r="B6" i="9"/>
  <c r="C6" i="3"/>
  <c r="A6" i="1"/>
</calcChain>
</file>

<file path=xl/sharedStrings.xml><?xml version="1.0" encoding="utf-8"?>
<sst xmlns="http://schemas.openxmlformats.org/spreadsheetml/2006/main" count="397" uniqueCount="155">
  <si>
    <t>%</t>
  </si>
  <si>
    <t>EBITDA</t>
  </si>
  <si>
    <t>MEXICO</t>
  </si>
  <si>
    <t xml:space="preserve">  </t>
  </si>
  <si>
    <t>NON-CURRENT ASSETS</t>
  </si>
  <si>
    <t>Intangible assets</t>
  </si>
  <si>
    <t>Goodwill</t>
  </si>
  <si>
    <t>Other intagible assets</t>
  </si>
  <si>
    <t>Real Estate properties</t>
  </si>
  <si>
    <t>Property, plant and equipment</t>
  </si>
  <si>
    <t>Property, plant and equipment in the course of construction</t>
  </si>
  <si>
    <t>Right of use</t>
  </si>
  <si>
    <t>Non current financial investments</t>
  </si>
  <si>
    <t>Investments accounted by equity method</t>
  </si>
  <si>
    <t>Non-current financial assets</t>
  </si>
  <si>
    <t>Other non-current financial assets</t>
  </si>
  <si>
    <t>Derivative financial instruments</t>
  </si>
  <si>
    <t>Deferred tax assets</t>
  </si>
  <si>
    <t>Variation</t>
  </si>
  <si>
    <t xml:space="preserve"> ASSETS </t>
  </si>
  <si>
    <t>CURRENT ASSETS</t>
  </si>
  <si>
    <t>Nuclear fuel</t>
  </si>
  <si>
    <t>Inventories</t>
  </si>
  <si>
    <t>Current trade and other receivables</t>
  </si>
  <si>
    <t>Tax receivables</t>
  </si>
  <si>
    <t>Other tax receivables</t>
  </si>
  <si>
    <t>Trade and other receivables</t>
  </si>
  <si>
    <t>Current financial assets</t>
  </si>
  <si>
    <t>Other current financial assets</t>
  </si>
  <si>
    <t>Cash and cash equivalents</t>
  </si>
  <si>
    <t xml:space="preserve"> TOTAL ASSETS </t>
  </si>
  <si>
    <t xml:space="preserve"> EQUITY AND LIABILITIES </t>
  </si>
  <si>
    <t>EQUITY:</t>
  </si>
  <si>
    <t>Of shareholders of the parent</t>
  </si>
  <si>
    <t>Share capital</t>
  </si>
  <si>
    <t>Other reserves</t>
  </si>
  <si>
    <t>Treasury stock</t>
  </si>
  <si>
    <t>Translation differences</t>
  </si>
  <si>
    <t>Of minority interests</t>
  </si>
  <si>
    <t>NON-CURRENT LIABILITIES</t>
  </si>
  <si>
    <t>Deferred income</t>
  </si>
  <si>
    <t>Provisions for pensions and similar obligations</t>
  </si>
  <si>
    <t>Other provisions</t>
  </si>
  <si>
    <t>Non Current Financial payables</t>
  </si>
  <si>
    <t>Financial Debt- Loans and other</t>
  </si>
  <si>
    <t>Equity Instruments having the substance of a financial liability</t>
  </si>
  <si>
    <t>Leases</t>
  </si>
  <si>
    <t>Other financial liabilities</t>
  </si>
  <si>
    <t>Deferred tax liabilities</t>
  </si>
  <si>
    <t>CURRENT LIABILITIES</t>
  </si>
  <si>
    <t>Trade payables</t>
  </si>
  <si>
    <t>Other tax payables</t>
  </si>
  <si>
    <t>Other current liabilities</t>
  </si>
  <si>
    <t xml:space="preserve"> TOTAL EQUITY AND LIABILITIES </t>
  </si>
  <si>
    <t>Balance Sheet</t>
  </si>
  <si>
    <t>(Unaudited)</t>
  </si>
  <si>
    <t xml:space="preserve">Profit &amp; Loss </t>
  </si>
  <si>
    <t xml:space="preserve"> REVENUES</t>
  </si>
  <si>
    <t xml:space="preserve"> PROCUREMENTS</t>
  </si>
  <si>
    <t>GROSS MARGIN</t>
  </si>
  <si>
    <t>NET OPERATING EXPENSES</t>
  </si>
  <si>
    <t xml:space="preserve">     Personnel</t>
  </si>
  <si>
    <t xml:space="preserve">     In house work on fixed assets</t>
  </si>
  <si>
    <t xml:space="preserve">     External services</t>
  </si>
  <si>
    <t>LEVIES</t>
  </si>
  <si>
    <t xml:space="preserve"> AMORTISATIONS &amp; PROVISIONS</t>
  </si>
  <si>
    <t>EBIT / OPERATING PROFIT</t>
  </si>
  <si>
    <t>Financial expenses</t>
  </si>
  <si>
    <t>Financial income</t>
  </si>
  <si>
    <t>FINANCIAL RESULT</t>
  </si>
  <si>
    <t>RESULTS FROM CO. CONSOLIDATED BY EQUITY METHOD</t>
  </si>
  <si>
    <t>PBT</t>
  </si>
  <si>
    <t>Corporate Tax</t>
  </si>
  <si>
    <t>Minorities</t>
  </si>
  <si>
    <t>NET PROFIT</t>
  </si>
  <si>
    <t>Revenues</t>
  </si>
  <si>
    <t>Procurements</t>
  </si>
  <si>
    <t>Amortisations &amp; Provisions</t>
  </si>
  <si>
    <t>Financial result</t>
  </si>
  <si>
    <t>Results of companies consolidated by equity method</t>
  </si>
  <si>
    <t>PROFIT BEFORE TAXES</t>
  </si>
  <si>
    <t>Corporate income tax and minority interests</t>
  </si>
  <si>
    <t>Other Businesses</t>
  </si>
  <si>
    <t>Corporate &amp; Adjustments</t>
  </si>
  <si>
    <t>RESULTS BY BUSINESS</t>
  </si>
  <si>
    <t>SPAIN</t>
  </si>
  <si>
    <t>UK</t>
  </si>
  <si>
    <t>USA</t>
  </si>
  <si>
    <t>BRAZIL</t>
  </si>
  <si>
    <t>NETWORKS BUSINESS</t>
  </si>
  <si>
    <t>Eur M</t>
  </si>
  <si>
    <t>STATEMENT OF SOURCES &amp; USES OF FUNDS</t>
  </si>
  <si>
    <t>Other variations</t>
  </si>
  <si>
    <t>Dividends Paid to Iberdrola shareholders</t>
  </si>
  <si>
    <t>Non-current trade and other receivables</t>
  </si>
  <si>
    <t>Current financial payables</t>
  </si>
  <si>
    <t>Other current payables</t>
  </si>
  <si>
    <t>Net Profit</t>
  </si>
  <si>
    <t>Tax payables</t>
  </si>
  <si>
    <t>Current tax liabilities and other tax payables</t>
  </si>
  <si>
    <t xml:space="preserve">     Other operating results</t>
  </si>
  <si>
    <t>Adjustments for changes in value</t>
  </si>
  <si>
    <t>Net profit of the period</t>
  </si>
  <si>
    <t>Hybrids</t>
  </si>
  <si>
    <t>Facilities transferred and financed by thrid parties</t>
  </si>
  <si>
    <t>Provisions</t>
  </si>
  <si>
    <t>Assets held for disposal</t>
  </si>
  <si>
    <t>ELECTRICITY PRODUCTION AND CUSTOMERS BUSINESS</t>
  </si>
  <si>
    <t>Other Non Current payables</t>
  </si>
  <si>
    <t>Networks</t>
  </si>
  <si>
    <t>RoW</t>
  </si>
  <si>
    <t>Liabilities related to assets held for disposal</t>
  </si>
  <si>
    <t xml:space="preserve"> FFO </t>
  </si>
  <si>
    <t xml:space="preserve">(*) Although Iberdrola SA is the taxpayer subject to the 1.2% revenue tax in Spain, for the purpose of improving the analysis, this is included within the
production and electricity business in Spain, as it is the only business affected by this tax. </t>
  </si>
  <si>
    <t>Electricity Production and Customers (*)</t>
  </si>
  <si>
    <t>Corporate &amp; Adjustments (*)</t>
  </si>
  <si>
    <t>SPAIN (*)</t>
  </si>
  <si>
    <t>Results by Country</t>
  </si>
  <si>
    <t>Personnel</t>
  </si>
  <si>
    <t>In house work on fixed assets</t>
  </si>
  <si>
    <t>External services</t>
  </si>
  <si>
    <t>Other operating results</t>
  </si>
  <si>
    <t>Minorities (+)</t>
  </si>
  <si>
    <t>Depreciation and amorisation charges and provisions (+)</t>
  </si>
  <si>
    <t>Revenue to be distributed</t>
  </si>
  <si>
    <t>Results of companies accounted for using the equity method</t>
  </si>
  <si>
    <t>Dividends on companies accounted using the equity method</t>
  </si>
  <si>
    <t>Financial revision of provision</t>
  </si>
  <si>
    <t xml:space="preserve"> Deductibility of goodwill for tax purposes </t>
  </si>
  <si>
    <t>Other adjustments P&amp;L (+)</t>
  </si>
  <si>
    <t>Total Cash Flow allocations:</t>
  </si>
  <si>
    <t>Non core Divestments</t>
  </si>
  <si>
    <t xml:space="preserve">Treasury stock </t>
  </si>
  <si>
    <t>Translations differences</t>
  </si>
  <si>
    <t>Var</t>
  </si>
  <si>
    <t>Dec</t>
  </si>
  <si>
    <t>Electricity Production and Customers</t>
  </si>
  <si>
    <t>Hybrid Bond</t>
  </si>
  <si>
    <t>Gross Investmnets</t>
  </si>
  <si>
    <t>Transactions w/minorities</t>
  </si>
  <si>
    <t>Decreasing/(Increasing) en deuda neta</t>
  </si>
  <si>
    <t xml:space="preserve">Quarterly Profit &amp; Loss </t>
  </si>
  <si>
    <t xml:space="preserve"> JAN-MAR 2024</t>
  </si>
  <si>
    <t xml:space="preserve"> APR-JUN 2024</t>
  </si>
  <si>
    <t xml:space="preserve"> JAN-MAR 2025</t>
  </si>
  <si>
    <t xml:space="preserve"> APR-JUN 2025</t>
  </si>
  <si>
    <t>September</t>
  </si>
  <si>
    <t>September
2025</t>
  </si>
  <si>
    <t>September
2024</t>
  </si>
  <si>
    <t>September 2025</t>
  </si>
  <si>
    <t>September 2024</t>
  </si>
  <si>
    <t>OCT-DIC 2025</t>
  </si>
  <si>
    <t>OCT-DIC 2024</t>
  </si>
  <si>
    <t>Capital increase</t>
  </si>
  <si>
    <t>Profit &amp; Loss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</si>
</sst>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4" formatCode="_-* #,##0.00\ &quot;€&quot;_-;\-* #,##0.00\ &quot;€&quot;_-;_-* &quot;-&quot;??\ &quot;€&quot;_-;_-@_-"/>
    <numFmt numFmtId="43" formatCode="_-* #,##0.00_-;\-* #,##0.00_-;_-* &quot;-&quot;??_-;_-@_-"/>
    <numFmt numFmtId="164" formatCode="_-* #,##0.00\ _€_-;\-* #,##0.00\ _€_-;_-* &quot;-&quot;??\ _€_-;_-@_-"/>
    <numFmt numFmtId="165" formatCode="mmm\-yyyy"/>
    <numFmt numFmtId="166" formatCode="0.0"/>
    <numFmt numFmtId="167" formatCode="#,###.0;\(#,###.0\)"/>
    <numFmt numFmtId="168" formatCode="#,###.0;\(\-#,###.0\)"/>
    <numFmt numFmtId="169" formatCode="_-* #,##0.00\ [$€]_-;\-* #,##0.00\ [$€]_-;_-* &quot;-&quot;??\ [$€]_-;_-@_-"/>
    <numFmt numFmtId="170" formatCode="[$-F800]dddd\,\ mmmm\ dd\,\ yyyy"/>
    <numFmt numFmtId="171" formatCode="#,##0.000"/>
    <numFmt numFmtId="172" formatCode="#,##0.0"/>
    <numFmt numFmtId="173" formatCode="[$-C0A]mmm\-yy;@"/>
    <numFmt numFmtId="174" formatCode="#,##0.0;\(#,##0.0\);&quot;-&quot;"/>
    <numFmt numFmtId="175" formatCode="#,##0;\(#,##0\);&quot;-&quot;"/>
    <numFmt numFmtId="176" formatCode="#,##0;\-#,##0;&quot;-&quot;"/>
    <numFmt numFmtId="177" formatCode="0.0%"/>
  </numFmts>
  <fonts count="47" x14ac:knownFonts="1">
    <font>
      <sz val="10"/>
      <color theme="1"/>
      <name val="Arial"/>
      <family val="2"/>
    </font>
    <font>
      <sz val="11"/>
      <color theme="1"/>
      <name val="Calibri"/>
      <family val="2"/>
      <scheme val="minor"/>
    </font>
    <font>
      <sz val="10"/>
      <name val="Arial"/>
      <family val="2"/>
    </font>
    <font>
      <sz val="12"/>
      <name val="Times New Roman"/>
      <family val="1"/>
    </font>
    <font>
      <sz val="10"/>
      <color theme="1"/>
      <name val="Arial"/>
      <family val="2"/>
    </font>
    <font>
      <sz val="12"/>
      <name val="TrueOptima"/>
    </font>
    <font>
      <sz val="10"/>
      <color theme="1"/>
      <name val="IberPangea"/>
      <family val="2"/>
    </font>
    <font>
      <b/>
      <i/>
      <sz val="14"/>
      <color rgb="FF008000"/>
      <name val="IberPangea"/>
      <family val="2"/>
    </font>
    <font>
      <b/>
      <i/>
      <sz val="14"/>
      <color indexed="55"/>
      <name val="IberPangea"/>
      <family val="2"/>
    </font>
    <font>
      <sz val="10"/>
      <color rgb="FF000000"/>
      <name val="IberPangea"/>
      <family val="2"/>
    </font>
    <font>
      <sz val="10"/>
      <name val="IberPangea"/>
      <family val="2"/>
    </font>
    <font>
      <sz val="10"/>
      <color rgb="FF008000"/>
      <name val="IberPangea"/>
      <family val="2"/>
    </font>
    <font>
      <b/>
      <sz val="10"/>
      <color rgb="FFFFFFFF"/>
      <name val="IberPangea"/>
      <family val="2"/>
    </font>
    <font>
      <i/>
      <sz val="10"/>
      <color rgb="FF000000"/>
      <name val="IberPangea"/>
      <family val="2"/>
    </font>
    <font>
      <sz val="10"/>
      <color rgb="FFFFFFFF"/>
      <name val="IberPangea"/>
      <family val="2"/>
    </font>
    <font>
      <b/>
      <sz val="10"/>
      <name val="IberPangea"/>
      <family val="2"/>
    </font>
    <font>
      <b/>
      <sz val="10"/>
      <color theme="1"/>
      <name val="IberPangea"/>
      <family val="2"/>
    </font>
    <font>
      <b/>
      <sz val="10"/>
      <color theme="0"/>
      <name val="IberPangea"/>
      <family val="2"/>
    </font>
    <font>
      <b/>
      <sz val="10"/>
      <color rgb="FF000000"/>
      <name val="IberPangea"/>
      <family val="2"/>
    </font>
    <font>
      <i/>
      <sz val="9"/>
      <name val="IberPangea"/>
      <family val="2"/>
    </font>
    <font>
      <sz val="9"/>
      <name val="IberPangea"/>
      <family val="2"/>
    </font>
    <font>
      <b/>
      <sz val="9"/>
      <color rgb="FFFFFFFF"/>
      <name val="IberPangea"/>
      <family val="2"/>
    </font>
    <font>
      <b/>
      <sz val="9"/>
      <name val="IberPangea"/>
      <family val="2"/>
    </font>
    <font>
      <b/>
      <i/>
      <sz val="14"/>
      <color indexed="17"/>
      <name val="IberPangea"/>
      <family val="2"/>
    </font>
    <font>
      <b/>
      <sz val="10"/>
      <color indexed="9"/>
      <name val="IberPangea"/>
      <family val="2"/>
    </font>
    <font>
      <i/>
      <sz val="10"/>
      <name val="IberPangea"/>
      <family val="2"/>
    </font>
    <font>
      <sz val="8"/>
      <name val="IberPangea"/>
      <family val="2"/>
    </font>
    <font>
      <b/>
      <i/>
      <sz val="14"/>
      <color indexed="9"/>
      <name val="IberPangea"/>
      <family val="2"/>
    </font>
    <font>
      <b/>
      <sz val="12"/>
      <color indexed="9"/>
      <name val="IberPangea"/>
      <family val="2"/>
    </font>
    <font>
      <b/>
      <i/>
      <sz val="10"/>
      <color rgb="FF008000"/>
      <name val="IberPangea"/>
      <family val="2"/>
    </font>
    <font>
      <b/>
      <i/>
      <sz val="10"/>
      <color indexed="55"/>
      <name val="IberPangea"/>
      <family val="2"/>
    </font>
    <font>
      <b/>
      <i/>
      <sz val="10"/>
      <color rgb="FF00A443"/>
      <name val="IberPangea"/>
      <family val="2"/>
    </font>
    <font>
      <b/>
      <sz val="10"/>
      <color rgb="FF00A443"/>
      <name val="IberPangea"/>
      <family val="2"/>
    </font>
    <font>
      <b/>
      <i/>
      <sz val="12"/>
      <color rgb="FF00A443"/>
      <name val="IberPangea"/>
      <family val="2"/>
    </font>
    <font>
      <sz val="12"/>
      <color rgb="FF00A443"/>
      <name val="IberPangea"/>
      <family val="2"/>
    </font>
    <font>
      <b/>
      <sz val="12"/>
      <color rgb="FF00A443"/>
      <name val="IberPangea"/>
      <family val="2"/>
    </font>
    <font>
      <b/>
      <sz val="9"/>
      <color indexed="9"/>
      <name val="IberPangea"/>
      <family val="2"/>
    </font>
    <font>
      <sz val="9"/>
      <color theme="1"/>
      <name val="IberPangea"/>
      <family val="2"/>
    </font>
    <font>
      <b/>
      <i/>
      <sz val="9"/>
      <color rgb="FF00A443"/>
      <name val="IberPangea"/>
      <family val="2"/>
    </font>
    <font>
      <b/>
      <i/>
      <sz val="9"/>
      <color rgb="FF008000"/>
      <name val="IberPangea"/>
      <family val="2"/>
    </font>
    <font>
      <b/>
      <sz val="9"/>
      <color indexed="17"/>
      <name val="IberPangea"/>
      <family val="2"/>
    </font>
    <font>
      <b/>
      <sz val="9"/>
      <color rgb="FF00A443"/>
      <name val="IberPangea"/>
      <family val="2"/>
    </font>
    <font>
      <sz val="9"/>
      <color rgb="FF000000"/>
      <name val="IberPangea"/>
      <family val="2"/>
    </font>
    <font>
      <b/>
      <sz val="9"/>
      <color theme="0"/>
      <name val="IberPangea"/>
      <family val="2"/>
    </font>
    <font>
      <b/>
      <sz val="9"/>
      <color theme="1"/>
      <name val="IberPangea"/>
      <family val="2"/>
    </font>
    <font>
      <b/>
      <sz val="9"/>
      <name val="Arial"/>
      <family val="2"/>
    </font>
    <font>
      <i/>
      <sz val="9"/>
      <color theme="1"/>
      <name val="IberPangea"/>
      <family val="2"/>
    </font>
  </fonts>
  <fills count="12">
    <fill>
      <patternFill patternType="none"/>
    </fill>
    <fill>
      <patternFill patternType="gray125"/>
    </fill>
    <fill>
      <patternFill patternType="solid">
        <fgColor indexed="9"/>
        <bgColor indexed="64"/>
      </patternFill>
    </fill>
    <fill>
      <patternFill patternType="solid">
        <fgColor indexed="9"/>
        <bgColor theme="0"/>
      </patternFill>
    </fill>
    <fill>
      <patternFill patternType="solid">
        <fgColor rgb="FFFFFFFF"/>
        <bgColor rgb="FFFFFFFF"/>
      </patternFill>
    </fill>
    <fill>
      <patternFill patternType="solid">
        <fgColor rgb="FFFFFFFF"/>
        <bgColor rgb="FF000000"/>
      </patternFill>
    </fill>
    <fill>
      <patternFill patternType="solid">
        <fgColor theme="0"/>
        <bgColor theme="0"/>
      </patternFill>
    </fill>
    <fill>
      <patternFill patternType="solid">
        <fgColor rgb="FF00A443"/>
        <bgColor rgb="FFFFFFFF"/>
      </patternFill>
    </fill>
    <fill>
      <patternFill patternType="solid">
        <fgColor rgb="FFCEE9DE"/>
        <bgColor indexed="64"/>
      </patternFill>
    </fill>
    <fill>
      <patternFill patternType="solid">
        <fgColor rgb="FF00A443"/>
        <bgColor theme="0"/>
      </patternFill>
    </fill>
    <fill>
      <patternFill patternType="solid">
        <fgColor theme="0"/>
        <bgColor indexed="64"/>
      </patternFill>
    </fill>
    <fill>
      <patternFill patternType="solid">
        <fgColor rgb="FF00A443"/>
        <bgColor indexed="64"/>
      </patternFill>
    </fill>
  </fills>
  <borders count="2">
    <border>
      <left/>
      <right/>
      <top/>
      <bottom/>
      <diagonal/>
    </border>
    <border>
      <left style="thin">
        <color indexed="64"/>
      </left>
      <right/>
      <top/>
      <bottom/>
      <diagonal/>
    </border>
  </borders>
  <cellStyleXfs count="17">
    <xf numFmtId="0" fontId="0" fillId="0" borderId="0"/>
    <xf numFmtId="0" fontId="3" fillId="0" borderId="0" applyNumberFormat="0" applyFill="0" applyBorder="0" applyAlignment="0" applyProtection="0"/>
    <xf numFmtId="0" fontId="4" fillId="0" borderId="0"/>
    <xf numFmtId="9" fontId="4"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9" fontId="2" fillId="0" borderId="0"/>
    <xf numFmtId="44" fontId="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170" fontId="5" fillId="0" borderId="0"/>
    <xf numFmtId="0" fontId="4" fillId="0" borderId="0"/>
    <xf numFmtId="9" fontId="4" fillId="0" borderId="0" applyFont="0" applyFill="0" applyBorder="0" applyAlignment="0" applyProtection="0"/>
    <xf numFmtId="0" fontId="1" fillId="0" borderId="0"/>
    <xf numFmtId="43" fontId="1" fillId="0" borderId="0" applyFont="0" applyFill="0" applyBorder="0" applyAlignment="0" applyProtection="0"/>
  </cellStyleXfs>
  <cellXfs count="174">
    <xf numFmtId="0" fontId="0" fillId="0" borderId="0" xfId="0"/>
    <xf numFmtId="0" fontId="6" fillId="0" borderId="0" xfId="0" applyFont="1"/>
    <xf numFmtId="0" fontId="7" fillId="2" borderId="0" xfId="0" applyFont="1" applyFill="1" applyAlignment="1">
      <alignment horizontal="centerContinuous"/>
    </xf>
    <xf numFmtId="0" fontId="8" fillId="2" borderId="0" xfId="0" applyFont="1" applyFill="1" applyAlignment="1">
      <alignment horizontal="centerContinuous"/>
    </xf>
    <xf numFmtId="0" fontId="9" fillId="0" borderId="0" xfId="2" applyFont="1" applyFill="1" applyBorder="1"/>
    <xf numFmtId="171" fontId="9" fillId="0" borderId="0" xfId="2" applyNumberFormat="1" applyFont="1" applyFill="1" applyBorder="1"/>
    <xf numFmtId="171" fontId="10" fillId="4" borderId="0" xfId="0" applyNumberFormat="1" applyFont="1" applyFill="1" applyBorder="1"/>
    <xf numFmtId="171" fontId="11" fillId="4" borderId="0" xfId="0" applyNumberFormat="1" applyFont="1" applyFill="1" applyBorder="1" applyAlignment="1">
      <alignment horizontal="right"/>
    </xf>
    <xf numFmtId="0" fontId="13" fillId="5" borderId="0" xfId="2" applyNumberFormat="1" applyFont="1" applyFill="1" applyBorder="1" applyAlignment="1">
      <alignment horizontal="right"/>
    </xf>
    <xf numFmtId="3" fontId="15" fillId="0" borderId="0" xfId="1" applyNumberFormat="1" applyFont="1" applyFill="1" applyBorder="1" applyAlignment="1">
      <alignment horizontal="left"/>
    </xf>
    <xf numFmtId="3" fontId="9" fillId="0" borderId="0" xfId="2" applyNumberFormat="1" applyFont="1" applyFill="1" applyBorder="1"/>
    <xf numFmtId="3" fontId="15" fillId="0" borderId="0" xfId="1" applyNumberFormat="1" applyFont="1" applyFill="1" applyBorder="1" applyAlignment="1">
      <alignment horizontal="left" indent="1"/>
    </xf>
    <xf numFmtId="3" fontId="6" fillId="0" borderId="0" xfId="0" applyNumberFormat="1" applyFont="1"/>
    <xf numFmtId="3" fontId="10" fillId="0" borderId="0" xfId="1" applyNumberFormat="1" applyFont="1" applyFill="1" applyBorder="1" applyAlignment="1">
      <alignment horizontal="left" indent="2"/>
    </xf>
    <xf numFmtId="0" fontId="6" fillId="0" borderId="0" xfId="0" applyFont="1" applyFill="1"/>
    <xf numFmtId="0" fontId="9" fillId="5" borderId="0" xfId="2" applyNumberFormat="1" applyFont="1" applyFill="1" applyBorder="1" applyAlignment="1"/>
    <xf numFmtId="3" fontId="9" fillId="5" borderId="0" xfId="2" applyNumberFormat="1" applyFont="1" applyFill="1" applyBorder="1" applyAlignment="1"/>
    <xf numFmtId="0" fontId="16" fillId="0" borderId="0" xfId="0" applyFont="1"/>
    <xf numFmtId="0" fontId="15" fillId="0" borderId="0" xfId="0" applyFont="1" applyAlignment="1">
      <alignment vertical="center"/>
    </xf>
    <xf numFmtId="0" fontId="18" fillId="0" borderId="0" xfId="0" applyFont="1" applyAlignment="1">
      <alignment vertical="center"/>
    </xf>
    <xf numFmtId="0" fontId="9" fillId="0" borderId="0" xfId="0" applyFont="1" applyAlignment="1">
      <alignment horizontal="left" vertical="center"/>
    </xf>
    <xf numFmtId="3" fontId="15" fillId="0" borderId="0" xfId="2" applyNumberFormat="1" applyFont="1"/>
    <xf numFmtId="165" fontId="23" fillId="2" borderId="0" xfId="0" applyNumberFormat="1" applyFont="1" applyFill="1" applyAlignment="1">
      <alignment horizontal="center"/>
    </xf>
    <xf numFmtId="165" fontId="23" fillId="2" borderId="0" xfId="0" applyNumberFormat="1" applyFont="1" applyFill="1" applyAlignment="1">
      <alignment horizontal="centerContinuous"/>
    </xf>
    <xf numFmtId="0" fontId="10" fillId="2" borderId="0" xfId="0" applyFont="1" applyFill="1"/>
    <xf numFmtId="166" fontId="10" fillId="2" borderId="0" xfId="0" applyNumberFormat="1" applyFont="1" applyFill="1"/>
    <xf numFmtId="0" fontId="24" fillId="7" borderId="0" xfId="0" applyFont="1" applyFill="1" applyAlignment="1">
      <alignment vertical="center"/>
    </xf>
    <xf numFmtId="0" fontId="23" fillId="2" borderId="0" xfId="0" applyFont="1" applyFill="1" applyAlignment="1">
      <alignment horizontal="center"/>
    </xf>
    <xf numFmtId="173" fontId="24" fillId="7" borderId="0" xfId="0" quotePrefix="1" applyNumberFormat="1" applyFont="1" applyFill="1" applyAlignment="1">
      <alignment horizontal="center" vertical="center"/>
    </xf>
    <xf numFmtId="169" fontId="20" fillId="4" borderId="1" xfId="0" applyNumberFormat="1" applyFont="1" applyFill="1" applyBorder="1" applyAlignment="1">
      <alignment vertical="center"/>
    </xf>
    <xf numFmtId="174" fontId="22" fillId="4" borderId="0" xfId="0" applyNumberFormat="1" applyFont="1" applyFill="1" applyAlignment="1">
      <alignment horizontal="center" vertical="center"/>
    </xf>
    <xf numFmtId="169" fontId="12" fillId="7" borderId="1" xfId="0" applyNumberFormat="1" applyFont="1" applyFill="1" applyBorder="1" applyAlignment="1">
      <alignment vertical="center"/>
    </xf>
    <xf numFmtId="169" fontId="26" fillId="4" borderId="1" xfId="0" applyNumberFormat="1" applyFont="1" applyFill="1" applyBorder="1" applyAlignment="1">
      <alignment horizontal="left" vertical="center" indent="1"/>
    </xf>
    <xf numFmtId="174" fontId="20" fillId="4" borderId="0" xfId="0" applyNumberFormat="1" applyFont="1" applyFill="1" applyAlignment="1">
      <alignment horizontal="center" vertical="center"/>
    </xf>
    <xf numFmtId="174" fontId="20" fillId="4" borderId="0" xfId="0" applyNumberFormat="1" applyFont="1" applyFill="1" applyAlignment="1">
      <alignment horizontal="center" vertical="justify"/>
    </xf>
    <xf numFmtId="3" fontId="25" fillId="0" borderId="0" xfId="1" applyNumberFormat="1" applyFont="1" applyFill="1" applyBorder="1" applyAlignment="1">
      <alignment horizontal="left" indent="2"/>
    </xf>
    <xf numFmtId="0" fontId="15" fillId="0" borderId="0" xfId="0" applyFont="1"/>
    <xf numFmtId="2" fontId="24" fillId="7" borderId="0" xfId="0" quotePrefix="1" applyNumberFormat="1" applyFont="1" applyFill="1" applyBorder="1" applyAlignment="1">
      <alignment horizontal="center" vertical="center"/>
    </xf>
    <xf numFmtId="0" fontId="24" fillId="7" borderId="0" xfId="0" applyFont="1" applyFill="1" applyBorder="1" applyAlignment="1">
      <alignment horizontal="center" vertical="center"/>
    </xf>
    <xf numFmtId="0" fontId="20" fillId="3" borderId="0" xfId="0" applyFont="1" applyFill="1" applyBorder="1" applyAlignment="1">
      <alignment vertical="center"/>
    </xf>
    <xf numFmtId="167" fontId="6" fillId="0" borderId="0" xfId="0" applyNumberFormat="1" applyFont="1"/>
    <xf numFmtId="0" fontId="24" fillId="7" borderId="0" xfId="0" applyFont="1" applyFill="1" applyBorder="1" applyAlignment="1">
      <alignment vertical="center"/>
    </xf>
    <xf numFmtId="168" fontId="6" fillId="0" borderId="0" xfId="0" applyNumberFormat="1" applyFont="1"/>
    <xf numFmtId="0" fontId="26" fillId="3" borderId="0" xfId="0" applyFont="1" applyFill="1" applyBorder="1" applyAlignment="1">
      <alignment vertical="center"/>
    </xf>
    <xf numFmtId="0" fontId="6" fillId="0" borderId="0" xfId="0" applyFont="1" applyAlignment="1">
      <alignment horizontal="left" indent="2"/>
    </xf>
    <xf numFmtId="165" fontId="23" fillId="2" borderId="0" xfId="0" quotePrefix="1" applyNumberFormat="1" applyFont="1" applyFill="1" applyAlignment="1">
      <alignment horizontal="center"/>
    </xf>
    <xf numFmtId="3" fontId="19" fillId="0" borderId="0" xfId="1" applyNumberFormat="1" applyFont="1" applyFill="1" applyBorder="1" applyAlignment="1">
      <alignment horizontal="left" wrapText="1" indent="2"/>
    </xf>
    <xf numFmtId="49" fontId="24" fillId="7" borderId="0" xfId="0" quotePrefix="1" applyNumberFormat="1" applyFont="1" applyFill="1" applyBorder="1" applyAlignment="1">
      <alignment horizontal="center" vertical="center"/>
    </xf>
    <xf numFmtId="0" fontId="24" fillId="7" borderId="0" xfId="0" applyFont="1" applyFill="1" applyBorder="1" applyAlignment="1">
      <alignment horizontal="center" vertical="top"/>
    </xf>
    <xf numFmtId="0" fontId="23" fillId="2" borderId="0" xfId="0" applyFont="1" applyFill="1" applyAlignment="1">
      <alignment horizontal="centerContinuous"/>
    </xf>
    <xf numFmtId="165" fontId="27" fillId="0" borderId="0" xfId="0" applyNumberFormat="1" applyFont="1" applyFill="1" applyAlignment="1">
      <alignment horizontal="left"/>
    </xf>
    <xf numFmtId="166" fontId="8" fillId="2" borderId="0" xfId="0" applyNumberFormat="1" applyFont="1" applyFill="1" applyAlignment="1">
      <alignment horizontal="centerContinuous"/>
    </xf>
    <xf numFmtId="166" fontId="15" fillId="2" borderId="0" xfId="0" applyNumberFormat="1" applyFont="1" applyFill="1"/>
    <xf numFmtId="10" fontId="15" fillId="2" borderId="0" xfId="3" applyNumberFormat="1" applyFont="1" applyFill="1"/>
    <xf numFmtId="49" fontId="28" fillId="7" borderId="0" xfId="0" quotePrefix="1" applyNumberFormat="1" applyFont="1" applyFill="1" applyBorder="1" applyAlignment="1">
      <alignment horizontal="center" vertical="center"/>
    </xf>
    <xf numFmtId="169" fontId="24" fillId="7" borderId="0" xfId="0" applyNumberFormat="1" applyFont="1" applyFill="1" applyBorder="1" applyAlignment="1">
      <alignment horizontal="center" vertical="center"/>
    </xf>
    <xf numFmtId="169" fontId="24" fillId="7" borderId="0" xfId="0" applyNumberFormat="1" applyFont="1" applyFill="1" applyBorder="1" applyAlignment="1">
      <alignment horizontal="center" vertical="center" wrapText="1"/>
    </xf>
    <xf numFmtId="0" fontId="20" fillId="3" borderId="1" xfId="0" applyFont="1" applyFill="1" applyBorder="1" applyAlignment="1">
      <alignment vertical="center"/>
    </xf>
    <xf numFmtId="0" fontId="24" fillId="7" borderId="1" xfId="0" applyFont="1" applyFill="1" applyBorder="1" applyAlignment="1">
      <alignment vertical="center"/>
    </xf>
    <xf numFmtId="0" fontId="26" fillId="3" borderId="1" xfId="0" applyFont="1" applyFill="1" applyBorder="1" applyAlignment="1">
      <alignment vertical="center"/>
    </xf>
    <xf numFmtId="0" fontId="6" fillId="0" borderId="0" xfId="0" applyFont="1" applyFill="1" applyBorder="1"/>
    <xf numFmtId="0" fontId="20" fillId="3" borderId="0" xfId="0" applyFont="1" applyFill="1" applyBorder="1" applyAlignment="1">
      <alignment vertical="top"/>
    </xf>
    <xf numFmtId="0" fontId="24" fillId="7" borderId="0" xfId="0" applyFont="1" applyFill="1" applyBorder="1" applyAlignment="1">
      <alignment vertical="top"/>
    </xf>
    <xf numFmtId="0" fontId="20" fillId="3" borderId="0" xfId="0" applyFont="1" applyFill="1" applyBorder="1"/>
    <xf numFmtId="0" fontId="26" fillId="3" borderId="0" xfId="0" applyFont="1" applyFill="1" applyBorder="1"/>
    <xf numFmtId="10" fontId="10" fillId="2" borderId="0" xfId="3" applyNumberFormat="1" applyFont="1" applyFill="1"/>
    <xf numFmtId="0" fontId="10" fillId="2" borderId="0" xfId="0" applyFont="1" applyFill="1" applyBorder="1"/>
    <xf numFmtId="49" fontId="12" fillId="7" borderId="0" xfId="0" applyNumberFormat="1" applyFont="1" applyFill="1" applyBorder="1" applyAlignment="1">
      <alignment horizontal="center" vertical="center" wrapText="1"/>
    </xf>
    <xf numFmtId="0" fontId="15" fillId="3" borderId="0" xfId="0" applyFont="1" applyFill="1" applyAlignment="1">
      <alignment vertical="center"/>
    </xf>
    <xf numFmtId="0" fontId="10" fillId="3" borderId="0" xfId="0" applyFont="1" applyFill="1" applyAlignment="1">
      <alignment vertical="center"/>
    </xf>
    <xf numFmtId="0" fontId="20" fillId="3" borderId="0" xfId="0" applyFont="1" applyFill="1" applyAlignment="1">
      <alignment vertical="center"/>
    </xf>
    <xf numFmtId="14" fontId="15" fillId="3" borderId="0" xfId="0" applyNumberFormat="1" applyFont="1" applyFill="1" applyAlignment="1">
      <alignment vertical="center"/>
    </xf>
    <xf numFmtId="0" fontId="29" fillId="2" borderId="0" xfId="0" applyFont="1" applyFill="1" applyAlignment="1">
      <alignment horizontal="centerContinuous"/>
    </xf>
    <xf numFmtId="0" fontId="30" fillId="2" borderId="0" xfId="0" applyFont="1" applyFill="1" applyAlignment="1">
      <alignment horizontal="centerContinuous"/>
    </xf>
    <xf numFmtId="3" fontId="12" fillId="7" borderId="0" xfId="0" applyNumberFormat="1" applyFont="1" applyFill="1" applyBorder="1" applyAlignment="1">
      <alignment horizontal="center"/>
    </xf>
    <xf numFmtId="0" fontId="12" fillId="7" borderId="0" xfId="0" applyNumberFormat="1" applyFont="1" applyFill="1" applyBorder="1" applyAlignment="1">
      <alignment horizontal="center"/>
    </xf>
    <xf numFmtId="3" fontId="14" fillId="7" borderId="0" xfId="0" applyNumberFormat="1" applyFont="1" applyFill="1" applyBorder="1" applyAlignment="1">
      <alignment horizontal="center"/>
    </xf>
    <xf numFmtId="169" fontId="12" fillId="7" borderId="0" xfId="0" applyNumberFormat="1" applyFont="1" applyFill="1" applyBorder="1" applyAlignment="1">
      <alignment horizontal="center" vertical="center"/>
    </xf>
    <xf numFmtId="0" fontId="31" fillId="2" borderId="0" xfId="0" applyFont="1" applyFill="1" applyAlignment="1">
      <alignment horizontal="centerContinuous"/>
    </xf>
    <xf numFmtId="165" fontId="31" fillId="2" borderId="0" xfId="0" applyNumberFormat="1" applyFont="1" applyFill="1" applyAlignment="1">
      <alignment horizontal="centerContinuous"/>
    </xf>
    <xf numFmtId="169" fontId="32" fillId="0" borderId="0" xfId="0" applyNumberFormat="1" applyFont="1" applyFill="1" applyBorder="1"/>
    <xf numFmtId="0" fontId="33" fillId="2" borderId="0" xfId="0" applyFont="1" applyFill="1" applyAlignment="1">
      <alignment horizontal="centerContinuous"/>
    </xf>
    <xf numFmtId="165" fontId="33" fillId="2" borderId="0" xfId="0" applyNumberFormat="1" applyFont="1" applyFill="1" applyAlignment="1">
      <alignment horizontal="centerContinuous"/>
    </xf>
    <xf numFmtId="0" fontId="33" fillId="0" borderId="0" xfId="0" applyFont="1" applyFill="1" applyAlignment="1">
      <alignment horizontal="centerContinuous"/>
    </xf>
    <xf numFmtId="0" fontId="34" fillId="0" borderId="0" xfId="0" applyFont="1"/>
    <xf numFmtId="0" fontId="33" fillId="2" borderId="0" xfId="0" applyFont="1" applyFill="1" applyAlignment="1">
      <alignment horizontal="center"/>
    </xf>
    <xf numFmtId="17" fontId="33" fillId="2" borderId="0" xfId="0" applyNumberFormat="1" applyFont="1" applyFill="1" applyAlignment="1">
      <alignment horizontal="center"/>
    </xf>
    <xf numFmtId="165" fontId="33" fillId="2" borderId="0" xfId="0" applyNumberFormat="1" applyFont="1" applyFill="1" applyAlignment="1">
      <alignment horizontal="center"/>
    </xf>
    <xf numFmtId="0" fontId="35" fillId="0" borderId="0" xfId="0" applyFont="1"/>
    <xf numFmtId="0" fontId="34" fillId="0" borderId="0" xfId="0" applyFont="1" applyAlignment="1">
      <alignment horizontal="center"/>
    </xf>
    <xf numFmtId="171" fontId="32" fillId="4" borderId="0" xfId="0" applyNumberFormat="1" applyFont="1" applyFill="1" applyBorder="1" applyAlignment="1">
      <alignment horizontal="right"/>
    </xf>
    <xf numFmtId="0" fontId="32" fillId="2" borderId="0" xfId="0" applyFont="1" applyFill="1" applyAlignment="1">
      <alignment horizontal="right"/>
    </xf>
    <xf numFmtId="3" fontId="32" fillId="8" borderId="0" xfId="1" applyNumberFormat="1" applyFont="1" applyFill="1" applyBorder="1" applyAlignment="1">
      <alignment horizontal="left"/>
    </xf>
    <xf numFmtId="0" fontId="32" fillId="8" borderId="0" xfId="0" applyFont="1" applyFill="1" applyAlignment="1">
      <alignment vertical="center"/>
    </xf>
    <xf numFmtId="0" fontId="15" fillId="3" borderId="0" xfId="0" applyFont="1" applyFill="1" applyBorder="1" applyAlignment="1">
      <alignment vertical="center"/>
    </xf>
    <xf numFmtId="169" fontId="12" fillId="7" borderId="0" xfId="0" applyNumberFormat="1" applyFont="1" applyFill="1" applyBorder="1" applyAlignment="1">
      <alignment horizontal="center" vertical="justify"/>
    </xf>
    <xf numFmtId="0" fontId="6" fillId="0" borderId="0" xfId="0" applyFont="1" applyBorder="1"/>
    <xf numFmtId="0" fontId="32" fillId="2" borderId="0" xfId="0" applyFont="1" applyFill="1" applyBorder="1" applyAlignment="1">
      <alignment horizontal="right"/>
    </xf>
    <xf numFmtId="172" fontId="15" fillId="0" borderId="0" xfId="0" applyNumberFormat="1" applyFont="1" applyAlignment="1">
      <alignment vertical="center"/>
    </xf>
    <xf numFmtId="174" fontId="21" fillId="7" borderId="0" xfId="0" applyNumberFormat="1" applyFont="1" applyFill="1" applyAlignment="1">
      <alignment horizontal="center" vertical="center"/>
    </xf>
    <xf numFmtId="174" fontId="21" fillId="7" borderId="0" xfId="0" applyNumberFormat="1" applyFont="1" applyFill="1" applyAlignment="1">
      <alignment horizontal="center" vertical="justify"/>
    </xf>
    <xf numFmtId="174" fontId="22" fillId="4" borderId="0" xfId="0" applyNumberFormat="1" applyFont="1" applyFill="1" applyAlignment="1">
      <alignment horizontal="center" vertical="justify"/>
    </xf>
    <xf numFmtId="174" fontId="20" fillId="3" borderId="0" xfId="0" applyNumberFormat="1" applyFont="1" applyFill="1" applyAlignment="1">
      <alignment horizontal="center" vertical="center"/>
    </xf>
    <xf numFmtId="49" fontId="12" fillId="7" borderId="0" xfId="0" quotePrefix="1" applyNumberFormat="1" applyFont="1" applyFill="1" applyBorder="1" applyAlignment="1">
      <alignment horizontal="center" vertical="center" wrapText="1"/>
    </xf>
    <xf numFmtId="174" fontId="6" fillId="0" borderId="0" xfId="0" applyNumberFormat="1" applyFont="1"/>
    <xf numFmtId="174" fontId="32" fillId="2" borderId="0" xfId="0" applyNumberFormat="1" applyFont="1" applyFill="1" applyAlignment="1">
      <alignment horizontal="right"/>
    </xf>
    <xf numFmtId="174" fontId="12" fillId="7" borderId="0" xfId="0" applyNumberFormat="1" applyFont="1" applyFill="1" applyBorder="1" applyAlignment="1">
      <alignment horizontal="center" vertical="justify"/>
    </xf>
    <xf numFmtId="174" fontId="20" fillId="4" borderId="0" xfId="0" applyNumberFormat="1" applyFont="1" applyFill="1" applyBorder="1" applyAlignment="1">
      <alignment horizontal="center" vertical="center"/>
    </xf>
    <xf numFmtId="174" fontId="21" fillId="7" borderId="0" xfId="0" applyNumberFormat="1" applyFont="1" applyFill="1" applyBorder="1" applyAlignment="1">
      <alignment horizontal="center" vertical="center"/>
    </xf>
    <xf numFmtId="174" fontId="20" fillId="3" borderId="0" xfId="0" applyNumberFormat="1" applyFont="1" applyFill="1" applyAlignment="1">
      <alignment horizontal="center" vertical="justify"/>
    </xf>
    <xf numFmtId="174" fontId="36" fillId="7" borderId="0" xfId="0" applyNumberFormat="1" applyFont="1" applyFill="1" applyAlignment="1">
      <alignment horizontal="center" vertical="center"/>
    </xf>
    <xf numFmtId="174" fontId="36" fillId="7" borderId="0" xfId="0" applyNumberFormat="1" applyFont="1" applyFill="1" applyAlignment="1">
      <alignment horizontal="center" vertical="justify"/>
    </xf>
    <xf numFmtId="174" fontId="10" fillId="4" borderId="0" xfId="0" applyNumberFormat="1" applyFont="1" applyFill="1" applyBorder="1" applyAlignment="1">
      <alignment horizontal="center" vertical="center"/>
    </xf>
    <xf numFmtId="174" fontId="12" fillId="7" borderId="0" xfId="0" applyNumberFormat="1" applyFont="1" applyFill="1" applyBorder="1" applyAlignment="1">
      <alignment horizontal="center" vertical="center"/>
    </xf>
    <xf numFmtId="174" fontId="26" fillId="4" borderId="0" xfId="0" applyNumberFormat="1" applyFont="1" applyFill="1" applyBorder="1" applyAlignment="1">
      <alignment horizontal="center" vertical="center"/>
    </xf>
    <xf numFmtId="174" fontId="20" fillId="3" borderId="0" xfId="0" applyNumberFormat="1" applyFont="1" applyFill="1" applyAlignment="1">
      <alignment horizontal="center" vertical="top"/>
    </xf>
    <xf numFmtId="174" fontId="15" fillId="3" borderId="0" xfId="0" applyNumberFormat="1" applyFont="1" applyFill="1" applyAlignment="1">
      <alignment horizontal="center" vertical="center"/>
    </xf>
    <xf numFmtId="174" fontId="10" fillId="3" borderId="0" xfId="0" applyNumberFormat="1" applyFont="1" applyFill="1" applyAlignment="1">
      <alignment horizontal="center" vertical="center"/>
    </xf>
    <xf numFmtId="174" fontId="24" fillId="7" borderId="0" xfId="0" applyNumberFormat="1" applyFont="1" applyFill="1" applyAlignment="1">
      <alignment horizontal="center" vertical="center"/>
    </xf>
    <xf numFmtId="174" fontId="15" fillId="3" borderId="0" xfId="0" applyNumberFormat="1" applyFont="1" applyFill="1" applyBorder="1" applyAlignment="1">
      <alignment horizontal="center" vertical="center"/>
    </xf>
    <xf numFmtId="174" fontId="24" fillId="7" borderId="0" xfId="0" applyNumberFormat="1" applyFont="1" applyFill="1" applyBorder="1" applyAlignment="1">
      <alignment horizontal="center" vertical="center"/>
    </xf>
    <xf numFmtId="174" fontId="10" fillId="6" borderId="0" xfId="0" applyNumberFormat="1" applyFont="1" applyFill="1" applyAlignment="1">
      <alignment horizontal="center" vertical="center"/>
    </xf>
    <xf numFmtId="174" fontId="15" fillId="6" borderId="0" xfId="0" applyNumberFormat="1" applyFont="1" applyFill="1" applyAlignment="1">
      <alignment horizontal="center" vertical="center"/>
    </xf>
    <xf numFmtId="175" fontId="16" fillId="8" borderId="0" xfId="1" applyNumberFormat="1" applyFont="1" applyFill="1" applyBorder="1" applyAlignment="1"/>
    <xf numFmtId="175" fontId="15" fillId="0" borderId="0" xfId="1" applyNumberFormat="1" applyFont="1" applyFill="1" applyBorder="1" applyAlignment="1"/>
    <xf numFmtId="175" fontId="10" fillId="0" borderId="0" xfId="1" applyNumberFormat="1" applyFont="1" applyFill="1" applyBorder="1" applyAlignment="1"/>
    <xf numFmtId="175" fontId="15" fillId="8" borderId="0" xfId="1" applyNumberFormat="1" applyFont="1" applyFill="1" applyBorder="1" applyAlignment="1"/>
    <xf numFmtId="175" fontId="15" fillId="5" borderId="0" xfId="1" applyNumberFormat="1" applyFont="1" applyFill="1" applyBorder="1" applyAlignment="1"/>
    <xf numFmtId="175" fontId="17" fillId="7" borderId="0" xfId="0" applyNumberFormat="1" applyFont="1" applyFill="1"/>
    <xf numFmtId="175" fontId="15" fillId="0" borderId="0" xfId="1" applyNumberFormat="1" applyFont="1"/>
    <xf numFmtId="175" fontId="15" fillId="8" borderId="0" xfId="1" applyNumberFormat="1" applyFont="1" applyFill="1"/>
    <xf numFmtId="175" fontId="15" fillId="0" borderId="0" xfId="1" applyNumberFormat="1" applyFont="1" applyFill="1"/>
    <xf numFmtId="175" fontId="10" fillId="0" borderId="0" xfId="1" applyNumberFormat="1" applyFont="1" applyFill="1"/>
    <xf numFmtId="175" fontId="12" fillId="7" borderId="0" xfId="0" applyNumberFormat="1" applyFont="1" applyFill="1"/>
    <xf numFmtId="49" fontId="21" fillId="0" borderId="0" xfId="0" applyNumberFormat="1" applyFont="1" applyAlignment="1">
      <alignment horizontal="center" vertical="center" wrapText="1"/>
    </xf>
    <xf numFmtId="0" fontId="20" fillId="2" borderId="0" xfId="0" applyFont="1" applyFill="1" applyAlignment="1">
      <alignment vertical="center"/>
    </xf>
    <xf numFmtId="0" fontId="37" fillId="0" borderId="0" xfId="0" applyFont="1"/>
    <xf numFmtId="0" fontId="38" fillId="2" borderId="0" xfId="0" applyFont="1" applyFill="1" applyAlignment="1">
      <alignment horizontal="centerContinuous"/>
    </xf>
    <xf numFmtId="0" fontId="39" fillId="2" borderId="0" xfId="0" applyFont="1" applyFill="1" applyAlignment="1">
      <alignment horizontal="centerContinuous"/>
    </xf>
    <xf numFmtId="165" fontId="38" fillId="2" borderId="0" xfId="0" applyNumberFormat="1" applyFont="1" applyFill="1" applyAlignment="1">
      <alignment horizontal="centerContinuous"/>
    </xf>
    <xf numFmtId="0" fontId="38" fillId="0" borderId="0" xfId="0" applyFont="1" applyAlignment="1">
      <alignment horizontal="centerContinuous"/>
    </xf>
    <xf numFmtId="0" fontId="20" fillId="2" borderId="0" xfId="0" applyFont="1" applyFill="1"/>
    <xf numFmtId="0" fontId="40" fillId="2" borderId="0" xfId="0" applyFont="1" applyFill="1" applyAlignment="1">
      <alignment horizontal="right"/>
    </xf>
    <xf numFmtId="2" fontId="36" fillId="7" borderId="0" xfId="0" quotePrefix="1" applyNumberFormat="1" applyFont="1" applyFill="1" applyBorder="1" applyAlignment="1">
      <alignment horizontal="center" vertical="center" wrapText="1"/>
    </xf>
    <xf numFmtId="0" fontId="22" fillId="2" borderId="0" xfId="0" applyFont="1" applyFill="1" applyAlignment="1">
      <alignment vertical="center"/>
    </xf>
    <xf numFmtId="3" fontId="19" fillId="0" borderId="0" xfId="1" applyNumberFormat="1" applyFont="1" applyAlignment="1">
      <alignment horizontal="left" indent="2"/>
    </xf>
    <xf numFmtId="0" fontId="36" fillId="9" borderId="0" xfId="0" applyFont="1" applyFill="1" applyAlignment="1">
      <alignment vertical="center"/>
    </xf>
    <xf numFmtId="174" fontId="21" fillId="7" borderId="0" xfId="0" applyNumberFormat="1" applyFont="1" applyFill="1" applyAlignment="1">
      <alignment vertical="center"/>
    </xf>
    <xf numFmtId="0" fontId="36" fillId="10" borderId="0" xfId="0" applyFont="1" applyFill="1" applyAlignment="1">
      <alignment vertical="center"/>
    </xf>
    <xf numFmtId="49" fontId="21" fillId="7" borderId="0" xfId="0" applyNumberFormat="1" applyFont="1" applyFill="1" applyAlignment="1">
      <alignment horizontal="center" vertical="center" wrapText="1"/>
    </xf>
    <xf numFmtId="167" fontId="22" fillId="4" borderId="0" xfId="0" applyNumberFormat="1" applyFont="1" applyFill="1" applyAlignment="1">
      <alignment vertical="center"/>
    </xf>
    <xf numFmtId="0" fontId="37" fillId="0" borderId="0" xfId="0" applyFont="1" applyAlignment="1"/>
    <xf numFmtId="167" fontId="20" fillId="4" borderId="0" xfId="0" applyNumberFormat="1" applyFont="1" applyFill="1" applyAlignment="1">
      <alignment vertical="center"/>
    </xf>
    <xf numFmtId="168" fontId="36" fillId="11" borderId="0" xfId="0" applyNumberFormat="1" applyFont="1" applyFill="1" applyAlignment="1">
      <alignment vertical="center"/>
    </xf>
    <xf numFmtId="166" fontId="20" fillId="4" borderId="0" xfId="0" applyNumberFormat="1" applyFont="1" applyFill="1" applyAlignment="1">
      <alignment vertical="center"/>
    </xf>
    <xf numFmtId="175" fontId="6" fillId="0" borderId="0" xfId="0" applyNumberFormat="1" applyFont="1"/>
    <xf numFmtId="167" fontId="37" fillId="0" borderId="0" xfId="0" applyNumberFormat="1" applyFont="1"/>
    <xf numFmtId="167" fontId="36" fillId="11" borderId="0" xfId="0" applyNumberFormat="1" applyFont="1" applyFill="1" applyAlignment="1">
      <alignment vertical="center"/>
    </xf>
    <xf numFmtId="177" fontId="15" fillId="4" borderId="0" xfId="3" applyNumberFormat="1" applyFont="1" applyFill="1" applyBorder="1" applyAlignment="1">
      <alignment horizontal="center" vertical="center"/>
    </xf>
    <xf numFmtId="177" fontId="10" fillId="4" borderId="0" xfId="3" applyNumberFormat="1" applyFont="1" applyFill="1" applyBorder="1" applyAlignment="1">
      <alignment horizontal="center" vertical="center"/>
    </xf>
    <xf numFmtId="177" fontId="12" fillId="9" borderId="0" xfId="3" applyNumberFormat="1" applyFont="1" applyFill="1" applyBorder="1" applyAlignment="1">
      <alignment horizontal="center" vertical="center"/>
    </xf>
    <xf numFmtId="0" fontId="41" fillId="0" borderId="0" xfId="0" applyFont="1" applyAlignment="1">
      <alignment vertical="center"/>
    </xf>
    <xf numFmtId="0" fontId="37" fillId="0" borderId="0" xfId="0" applyFont="1" applyAlignment="1">
      <alignment vertical="center"/>
    </xf>
    <xf numFmtId="3" fontId="20" fillId="0" borderId="0" xfId="0" applyNumberFormat="1" applyFont="1" applyAlignment="1">
      <alignment horizontal="center" vertical="center"/>
    </xf>
    <xf numFmtId="0" fontId="42" fillId="0" borderId="0" xfId="0" applyFont="1" applyAlignment="1">
      <alignment vertical="center"/>
    </xf>
    <xf numFmtId="0" fontId="43" fillId="7" borderId="0" xfId="0" applyFont="1" applyFill="1" applyAlignment="1">
      <alignment vertical="center"/>
    </xf>
    <xf numFmtId="3" fontId="43" fillId="7" borderId="0" xfId="0" applyNumberFormat="1" applyFont="1" applyFill="1" applyAlignment="1">
      <alignment horizontal="center" vertical="center"/>
    </xf>
    <xf numFmtId="0" fontId="44" fillId="0" borderId="0" xfId="15" applyFont="1"/>
    <xf numFmtId="3" fontId="22" fillId="0" borderId="0" xfId="0" applyNumberFormat="1" applyFont="1" applyAlignment="1">
      <alignment horizontal="center" vertical="center"/>
    </xf>
    <xf numFmtId="176" fontId="45" fillId="0" borderId="0" xfId="0" applyNumberFormat="1" applyFont="1" applyAlignment="1">
      <alignment horizontal="center" vertical="center"/>
    </xf>
    <xf numFmtId="0" fontId="46" fillId="0" borderId="0" xfId="15" applyFont="1" applyAlignment="1">
      <alignment horizontal="left" indent="4"/>
    </xf>
    <xf numFmtId="3" fontId="19" fillId="0" borderId="0" xfId="0" applyNumberFormat="1" applyFont="1" applyAlignment="1">
      <alignment horizontal="center" vertical="center"/>
    </xf>
    <xf numFmtId="0" fontId="37" fillId="0" borderId="0" xfId="15" applyFont="1"/>
    <xf numFmtId="0" fontId="21" fillId="7" borderId="0" xfId="15" applyFont="1" applyFill="1"/>
  </cellXfs>
  <cellStyles count="17">
    <cellStyle name="=C:\WINNT\SYSTEM32\COMMAND.COM" xfId="12" xr:uid="{00000000-0005-0000-0000-000000000000}"/>
    <cellStyle name="=C:\WINNT\SYSTEM32\COMMAND.COM 2" xfId="1" xr:uid="{00000000-0005-0000-0000-000001000000}"/>
    <cellStyle name="Comma 39" xfId="16" xr:uid="{AD856C7E-1B8B-491A-9C95-4E454C317BC6}"/>
    <cellStyle name="Euro" xfId="7" xr:uid="{00000000-0005-0000-0000-000002000000}"/>
    <cellStyle name="Millares 2" xfId="5" xr:uid="{00000000-0005-0000-0000-000003000000}"/>
    <cellStyle name="Normal" xfId="0" builtinId="0"/>
    <cellStyle name="Normal 114" xfId="15" xr:uid="{DD36C915-495F-46F5-9228-0A6E67F09AB2}"/>
    <cellStyle name="Normal 2" xfId="8" xr:uid="{00000000-0005-0000-0000-000005000000}"/>
    <cellStyle name="Normal 3" xfId="10" xr:uid="{00000000-0005-0000-0000-000006000000}"/>
    <cellStyle name="Normal 4" xfId="13" xr:uid="{00000000-0005-0000-0000-000007000000}"/>
    <cellStyle name="Normal 5" xfId="2" xr:uid="{00000000-0005-0000-0000-000008000000}"/>
    <cellStyle name="Normal 5 2" xfId="11" xr:uid="{00000000-0005-0000-0000-000009000000}"/>
    <cellStyle name="Normal 6" xfId="6" xr:uid="{00000000-0005-0000-0000-00000A000000}"/>
    <cellStyle name="Porcentaje" xfId="3" builtinId="5"/>
    <cellStyle name="Porcentaje 2" xfId="14" xr:uid="{00000000-0005-0000-0000-00000C000000}"/>
    <cellStyle name="Porcentual 2" xfId="9" xr:uid="{00000000-0005-0000-0000-00000D000000}"/>
    <cellStyle name="Porcentual 3" xfId="4" xr:uid="{00000000-0005-0000-0000-00000E000000}"/>
  </cellStyles>
  <dxfs count="0"/>
  <tableStyles count="1" defaultTableStyle="TableStyleMedium9" defaultPivotStyle="PivotStyleLight16">
    <tableStyle name="Invisible" pivot="0" table="0" count="0" xr9:uid="{AEA1DD0B-7AA2-48FB-9891-8C08AFC6663B}"/>
  </tableStyles>
  <colors>
    <mruColors>
      <color rgb="FF00A443"/>
      <color rgb="FFCEE9DE"/>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158751</xdr:colOff>
      <xdr:row>0</xdr:row>
      <xdr:rowOff>84667</xdr:rowOff>
    </xdr:from>
    <xdr:to>
      <xdr:col>0</xdr:col>
      <xdr:colOff>1827725</xdr:colOff>
      <xdr:row>3</xdr:row>
      <xdr:rowOff>96097</xdr:rowOff>
    </xdr:to>
    <xdr:pic>
      <xdr:nvPicPr>
        <xdr:cNvPr id="2" name="Graphic 5">
          <a:extLst>
            <a:ext uri="{FF2B5EF4-FFF2-40B4-BE49-F238E27FC236}">
              <a16:creationId xmlns:a16="http://schemas.microsoft.com/office/drawing/2014/main" id="{E5A0E40F-9F53-AEA5-20C9-664A8D93B8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58751" y="84667"/>
          <a:ext cx="1668974"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116416</xdr:colOff>
      <xdr:row>0</xdr:row>
      <xdr:rowOff>95251</xdr:rowOff>
    </xdr:from>
    <xdr:to>
      <xdr:col>0</xdr:col>
      <xdr:colOff>1773960</xdr:colOff>
      <xdr:row>3</xdr:row>
      <xdr:rowOff>88266</xdr:rowOff>
    </xdr:to>
    <xdr:pic>
      <xdr:nvPicPr>
        <xdr:cNvPr id="2" name="Graphic 5">
          <a:extLst>
            <a:ext uri="{FF2B5EF4-FFF2-40B4-BE49-F238E27FC236}">
              <a16:creationId xmlns:a16="http://schemas.microsoft.com/office/drawing/2014/main" id="{150E524E-6CF0-4051-A9D6-23D100583E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16416" y="95251"/>
          <a:ext cx="1668974" cy="47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116416</xdr:colOff>
      <xdr:row>0</xdr:row>
      <xdr:rowOff>95251</xdr:rowOff>
    </xdr:from>
    <xdr:to>
      <xdr:col>0</xdr:col>
      <xdr:colOff>1773960</xdr:colOff>
      <xdr:row>3</xdr:row>
      <xdr:rowOff>88266</xdr:rowOff>
    </xdr:to>
    <xdr:pic>
      <xdr:nvPicPr>
        <xdr:cNvPr id="2" name="Graphic 5">
          <a:extLst>
            <a:ext uri="{FF2B5EF4-FFF2-40B4-BE49-F238E27FC236}">
              <a16:creationId xmlns:a16="http://schemas.microsoft.com/office/drawing/2014/main" id="{D748EDB3-7DAD-40D2-99E2-4D9199A0D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16416" y="95251"/>
          <a:ext cx="1657544" cy="480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158750</xdr:colOff>
      <xdr:row>1</xdr:row>
      <xdr:rowOff>42334</xdr:rowOff>
    </xdr:from>
    <xdr:to>
      <xdr:col>0</xdr:col>
      <xdr:colOff>1827724</xdr:colOff>
      <xdr:row>3</xdr:row>
      <xdr:rowOff>210609</xdr:rowOff>
    </xdr:to>
    <xdr:pic>
      <xdr:nvPicPr>
        <xdr:cNvPr id="2" name="Graphic 5">
          <a:extLst>
            <a:ext uri="{FF2B5EF4-FFF2-40B4-BE49-F238E27FC236}">
              <a16:creationId xmlns:a16="http://schemas.microsoft.com/office/drawing/2014/main" id="{D92CDEA8-1548-4272-A782-589ADE4432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58750" y="201084"/>
          <a:ext cx="1668974"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84666</xdr:colOff>
      <xdr:row>1</xdr:row>
      <xdr:rowOff>10583</xdr:rowOff>
    </xdr:from>
    <xdr:to>
      <xdr:col>0</xdr:col>
      <xdr:colOff>1753640</xdr:colOff>
      <xdr:row>4</xdr:row>
      <xdr:rowOff>20108</xdr:rowOff>
    </xdr:to>
    <xdr:pic>
      <xdr:nvPicPr>
        <xdr:cNvPr id="2" name="Graphic 5">
          <a:extLst>
            <a:ext uri="{FF2B5EF4-FFF2-40B4-BE49-F238E27FC236}">
              <a16:creationId xmlns:a16="http://schemas.microsoft.com/office/drawing/2014/main" id="{EBE55468-7F3C-4558-924B-4FB3633C6C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84666" y="169333"/>
          <a:ext cx="1668974" cy="476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137583</xdr:colOff>
      <xdr:row>0</xdr:row>
      <xdr:rowOff>148166</xdr:rowOff>
    </xdr:from>
    <xdr:to>
      <xdr:col>0</xdr:col>
      <xdr:colOff>1810367</xdr:colOff>
      <xdr:row>3</xdr:row>
      <xdr:rowOff>143086</xdr:rowOff>
    </xdr:to>
    <xdr:pic>
      <xdr:nvPicPr>
        <xdr:cNvPr id="3" name="Graphic 5">
          <a:extLst>
            <a:ext uri="{FF2B5EF4-FFF2-40B4-BE49-F238E27FC236}">
              <a16:creationId xmlns:a16="http://schemas.microsoft.com/office/drawing/2014/main" id="{FA9E959C-A311-4EA4-960B-AAC09D917F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37583" y="148166"/>
          <a:ext cx="1668974" cy="476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148167</xdr:colOff>
      <xdr:row>1</xdr:row>
      <xdr:rowOff>63500</xdr:rowOff>
    </xdr:from>
    <xdr:to>
      <xdr:col>0</xdr:col>
      <xdr:colOff>1809521</xdr:colOff>
      <xdr:row>4</xdr:row>
      <xdr:rowOff>55880</xdr:rowOff>
    </xdr:to>
    <xdr:pic>
      <xdr:nvPicPr>
        <xdr:cNvPr id="3" name="Graphic 5">
          <a:extLst>
            <a:ext uri="{FF2B5EF4-FFF2-40B4-BE49-F238E27FC236}">
              <a16:creationId xmlns:a16="http://schemas.microsoft.com/office/drawing/2014/main" id="{29D8E251-B098-42DB-A5B5-9D4CFF8B4F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48167" y="222250"/>
          <a:ext cx="1668974" cy="476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201706</xdr:colOff>
      <xdr:row>1</xdr:row>
      <xdr:rowOff>22412</xdr:rowOff>
    </xdr:from>
    <xdr:to>
      <xdr:col>0</xdr:col>
      <xdr:colOff>1873855</xdr:colOff>
      <xdr:row>4</xdr:row>
      <xdr:rowOff>20395</xdr:rowOff>
    </xdr:to>
    <xdr:pic>
      <xdr:nvPicPr>
        <xdr:cNvPr id="3" name="Graphic 5">
          <a:extLst>
            <a:ext uri="{FF2B5EF4-FFF2-40B4-BE49-F238E27FC236}">
              <a16:creationId xmlns:a16="http://schemas.microsoft.com/office/drawing/2014/main" id="{E6088C8B-BC55-4AEE-8857-A10EDD083C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201706" y="179294"/>
          <a:ext cx="1668974" cy="4610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137583</xdr:colOff>
      <xdr:row>1</xdr:row>
      <xdr:rowOff>31750</xdr:rowOff>
    </xdr:from>
    <xdr:to>
      <xdr:col>0</xdr:col>
      <xdr:colOff>1800207</xdr:colOff>
      <xdr:row>4</xdr:row>
      <xdr:rowOff>28575</xdr:rowOff>
    </xdr:to>
    <xdr:pic>
      <xdr:nvPicPr>
        <xdr:cNvPr id="2" name="Graphic 5">
          <a:extLst>
            <a:ext uri="{FF2B5EF4-FFF2-40B4-BE49-F238E27FC236}">
              <a16:creationId xmlns:a16="http://schemas.microsoft.com/office/drawing/2014/main" id="{6B681352-1E85-4B02-B7EA-9F11A52E2D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441" b="2441"/>
        <a:stretch/>
      </xdr:blipFill>
      <xdr:spPr>
        <a:xfrm>
          <a:off x="137583" y="190500"/>
          <a:ext cx="1668974" cy="476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A443"/>
    <pageSetUpPr fitToPage="1"/>
  </sheetPr>
  <dimension ref="A5:I95"/>
  <sheetViews>
    <sheetView showGridLines="0" tabSelected="1" zoomScale="90" zoomScaleNormal="90" zoomScaleSheetLayoutView="50" workbookViewId="0"/>
  </sheetViews>
  <sheetFormatPr baseColWidth="10" defaultColWidth="11.36328125" defaultRowHeight="13" x14ac:dyDescent="0.3"/>
  <cols>
    <col min="1" max="1" width="60.36328125" style="1" bestFit="1" customWidth="1"/>
    <col min="2" max="2" width="12.36328125" style="1" customWidth="1"/>
    <col min="3" max="3" width="11.36328125" style="1" customWidth="1"/>
    <col min="4" max="16384" width="11.36328125" style="1"/>
  </cols>
  <sheetData>
    <row r="5" spans="1:9" x14ac:dyDescent="0.3">
      <c r="A5" s="78" t="s">
        <v>54</v>
      </c>
      <c r="B5" s="72"/>
      <c r="C5" s="73"/>
      <c r="D5" s="73"/>
    </row>
    <row r="6" spans="1:9" x14ac:dyDescent="0.3">
      <c r="A6" s="79">
        <v>45930</v>
      </c>
      <c r="B6" s="72"/>
      <c r="C6" s="73"/>
      <c r="D6" s="73"/>
    </row>
    <row r="7" spans="1:9" x14ac:dyDescent="0.3">
      <c r="A7" s="78" t="s">
        <v>55</v>
      </c>
      <c r="B7" s="72"/>
      <c r="C7" s="73"/>
      <c r="D7" s="73"/>
    </row>
    <row r="8" spans="1:9" x14ac:dyDescent="0.3">
      <c r="A8" s="4"/>
      <c r="B8" s="5"/>
      <c r="C8" s="5"/>
      <c r="D8" s="5"/>
    </row>
    <row r="9" spans="1:9" x14ac:dyDescent="0.3">
      <c r="A9" s="4"/>
      <c r="B9" s="6"/>
      <c r="C9" s="6"/>
      <c r="D9" s="90" t="s">
        <v>90</v>
      </c>
    </row>
    <row r="10" spans="1:9" x14ac:dyDescent="0.3">
      <c r="A10" s="4"/>
      <c r="B10" s="6"/>
      <c r="C10" s="6"/>
      <c r="D10" s="7"/>
    </row>
    <row r="11" spans="1:9" x14ac:dyDescent="0.3">
      <c r="A11" s="80" t="s">
        <v>19</v>
      </c>
      <c r="B11" s="74" t="s">
        <v>146</v>
      </c>
      <c r="C11" s="74" t="s">
        <v>135</v>
      </c>
      <c r="D11" s="74" t="s">
        <v>18</v>
      </c>
    </row>
    <row r="12" spans="1:9" x14ac:dyDescent="0.3">
      <c r="A12" s="8"/>
      <c r="B12" s="75">
        <v>2025</v>
      </c>
      <c r="C12" s="75">
        <v>2024</v>
      </c>
      <c r="D12" s="76"/>
    </row>
    <row r="13" spans="1:9" x14ac:dyDescent="0.3">
      <c r="A13" s="9"/>
      <c r="B13" s="10"/>
      <c r="C13" s="10"/>
      <c r="D13" s="10"/>
    </row>
    <row r="14" spans="1:9" x14ac:dyDescent="0.3">
      <c r="A14" s="92" t="s">
        <v>4</v>
      </c>
      <c r="B14" s="123">
        <v>137798.47468284162</v>
      </c>
      <c r="C14" s="123">
        <v>137458.05719789607</v>
      </c>
      <c r="D14" s="123">
        <v>340.41748494555941</v>
      </c>
      <c r="F14" s="155"/>
      <c r="G14" s="155"/>
      <c r="H14" s="155"/>
      <c r="I14" s="155"/>
    </row>
    <row r="15" spans="1:9" x14ac:dyDescent="0.3">
      <c r="A15" s="11" t="s">
        <v>5</v>
      </c>
      <c r="B15" s="124">
        <v>22580.732602097516</v>
      </c>
      <c r="C15" s="124">
        <v>20255.422798794571</v>
      </c>
      <c r="D15" s="124">
        <v>2325.3098033029455</v>
      </c>
      <c r="F15" s="155"/>
      <c r="G15" s="155"/>
      <c r="H15" s="155"/>
      <c r="I15" s="155"/>
    </row>
    <row r="16" spans="1:9" x14ac:dyDescent="0.3">
      <c r="A16" s="13" t="s">
        <v>6</v>
      </c>
      <c r="B16" s="125">
        <v>8423.7266246807085</v>
      </c>
      <c r="C16" s="125">
        <v>8618.4982016972772</v>
      </c>
      <c r="D16" s="125">
        <v>-194.7715770165687</v>
      </c>
      <c r="F16" s="155"/>
      <c r="G16" s="155"/>
      <c r="H16" s="155"/>
      <c r="I16" s="155"/>
    </row>
    <row r="17" spans="1:9" x14ac:dyDescent="0.3">
      <c r="A17" s="13" t="s">
        <v>7</v>
      </c>
      <c r="B17" s="125">
        <v>14157.005977416809</v>
      </c>
      <c r="C17" s="125">
        <v>11636.924597097295</v>
      </c>
      <c r="D17" s="125">
        <v>2520.0813803195142</v>
      </c>
      <c r="F17" s="155"/>
      <c r="G17" s="155"/>
      <c r="H17" s="155"/>
      <c r="I17" s="155"/>
    </row>
    <row r="18" spans="1:9" x14ac:dyDescent="0.3">
      <c r="A18" s="11" t="s">
        <v>8</v>
      </c>
      <c r="B18" s="124">
        <v>438.45466892568999</v>
      </c>
      <c r="C18" s="124">
        <v>420.44193730749998</v>
      </c>
      <c r="D18" s="124">
        <v>18.012731618190003</v>
      </c>
      <c r="F18" s="155"/>
      <c r="G18" s="155"/>
      <c r="H18" s="155"/>
      <c r="I18" s="155"/>
    </row>
    <row r="19" spans="1:9" x14ac:dyDescent="0.3">
      <c r="A19" s="11" t="s">
        <v>9</v>
      </c>
      <c r="B19" s="124">
        <v>95060.432156678013</v>
      </c>
      <c r="C19" s="124">
        <v>94461.127519479691</v>
      </c>
      <c r="D19" s="124">
        <v>599.30463719832187</v>
      </c>
      <c r="F19" s="155"/>
      <c r="G19" s="155"/>
      <c r="H19" s="155"/>
      <c r="I19" s="155"/>
    </row>
    <row r="20" spans="1:9" x14ac:dyDescent="0.3">
      <c r="A20" s="13" t="s">
        <v>9</v>
      </c>
      <c r="B20" s="125">
        <v>80331.543350884356</v>
      </c>
      <c r="C20" s="125">
        <v>79355.112584911272</v>
      </c>
      <c r="D20" s="125">
        <v>976.43076597308391</v>
      </c>
      <c r="F20" s="155"/>
      <c r="G20" s="155"/>
      <c r="H20" s="155"/>
      <c r="I20" s="155"/>
    </row>
    <row r="21" spans="1:9" x14ac:dyDescent="0.3">
      <c r="A21" s="13" t="s">
        <v>10</v>
      </c>
      <c r="B21" s="125">
        <v>14728.888805793642</v>
      </c>
      <c r="C21" s="125">
        <v>15106.014934568424</v>
      </c>
      <c r="D21" s="125">
        <v>-377.12612877478205</v>
      </c>
      <c r="F21" s="155"/>
      <c r="G21" s="155"/>
      <c r="H21" s="155"/>
      <c r="I21" s="155"/>
    </row>
    <row r="22" spans="1:9" x14ac:dyDescent="0.3">
      <c r="A22" s="11" t="s">
        <v>11</v>
      </c>
      <c r="B22" s="124">
        <v>2481.0162498694867</v>
      </c>
      <c r="C22" s="124">
        <v>2630.3307455306867</v>
      </c>
      <c r="D22" s="124">
        <v>-149.3144956612</v>
      </c>
      <c r="F22" s="155"/>
      <c r="G22" s="155"/>
      <c r="H22" s="155"/>
      <c r="I22" s="155"/>
    </row>
    <row r="23" spans="1:9" x14ac:dyDescent="0.3">
      <c r="A23" s="11" t="s">
        <v>12</v>
      </c>
      <c r="B23" s="124">
        <v>10072.341812542854</v>
      </c>
      <c r="C23" s="124">
        <v>13031.71544658225</v>
      </c>
      <c r="D23" s="124">
        <v>-2959.3736340393953</v>
      </c>
      <c r="F23" s="155"/>
      <c r="G23" s="155"/>
      <c r="H23" s="155"/>
      <c r="I23" s="155"/>
    </row>
    <row r="24" spans="1:9" x14ac:dyDescent="0.3">
      <c r="A24" s="13" t="s">
        <v>13</v>
      </c>
      <c r="B24" s="125">
        <v>1475.4565142047604</v>
      </c>
      <c r="C24" s="125">
        <v>4314.5114820472045</v>
      </c>
      <c r="D24" s="125">
        <v>-2839.0549678424441</v>
      </c>
      <c r="F24" s="155"/>
      <c r="G24" s="155"/>
      <c r="H24" s="155"/>
      <c r="I24" s="155"/>
    </row>
    <row r="25" spans="1:9" x14ac:dyDescent="0.3">
      <c r="A25" s="13" t="s">
        <v>14</v>
      </c>
      <c r="B25" s="125">
        <v>42.195326249750096</v>
      </c>
      <c r="C25" s="125">
        <v>39.657546575111695</v>
      </c>
      <c r="D25" s="125">
        <v>2.5377796746384007</v>
      </c>
      <c r="F25" s="155"/>
      <c r="G25" s="155"/>
      <c r="H25" s="155"/>
      <c r="I25" s="155"/>
    </row>
    <row r="26" spans="1:9" x14ac:dyDescent="0.3">
      <c r="A26" s="13" t="s">
        <v>15</v>
      </c>
      <c r="B26" s="125">
        <v>7380.1761992361025</v>
      </c>
      <c r="C26" s="125">
        <v>7499.1435695438804</v>
      </c>
      <c r="D26" s="125">
        <v>-118.96737030777786</v>
      </c>
      <c r="F26" s="155"/>
      <c r="G26" s="155"/>
      <c r="H26" s="155"/>
      <c r="I26" s="155"/>
    </row>
    <row r="27" spans="1:9" x14ac:dyDescent="0.3">
      <c r="A27" s="13" t="s">
        <v>16</v>
      </c>
      <c r="B27" s="125">
        <v>1174.5137728522429</v>
      </c>
      <c r="C27" s="125">
        <v>1178.4028484160519</v>
      </c>
      <c r="D27" s="125">
        <v>-3.8890755638090013</v>
      </c>
      <c r="F27" s="155"/>
      <c r="G27" s="155"/>
      <c r="H27" s="155"/>
      <c r="I27" s="155"/>
    </row>
    <row r="28" spans="1:9" x14ac:dyDescent="0.3">
      <c r="A28" s="11" t="s">
        <v>94</v>
      </c>
      <c r="B28" s="124">
        <v>4962.2843083498401</v>
      </c>
      <c r="C28" s="124">
        <v>3875.6318343816174</v>
      </c>
      <c r="D28" s="124">
        <v>1086.6524739682227</v>
      </c>
      <c r="F28" s="155"/>
      <c r="G28" s="155"/>
      <c r="H28" s="155"/>
      <c r="I28" s="155"/>
    </row>
    <row r="29" spans="1:9" x14ac:dyDescent="0.3">
      <c r="A29" s="11" t="s">
        <v>24</v>
      </c>
      <c r="B29" s="124">
        <v>384.4742488242095</v>
      </c>
      <c r="C29" s="124">
        <v>831.63390962275696</v>
      </c>
      <c r="D29" s="124">
        <v>-447.15966079854746</v>
      </c>
      <c r="F29" s="155"/>
      <c r="G29" s="155"/>
      <c r="H29" s="155"/>
      <c r="I29" s="155"/>
    </row>
    <row r="30" spans="1:9" x14ac:dyDescent="0.3">
      <c r="A30" s="11" t="s">
        <v>17</v>
      </c>
      <c r="B30" s="124">
        <v>1818.7386355540009</v>
      </c>
      <c r="C30" s="124">
        <v>1951.7530061970015</v>
      </c>
      <c r="D30" s="124">
        <v>-133.01437064300058</v>
      </c>
      <c r="F30" s="155"/>
      <c r="G30" s="155"/>
      <c r="H30" s="155"/>
      <c r="I30" s="155"/>
    </row>
    <row r="31" spans="1:9" x14ac:dyDescent="0.3">
      <c r="A31" s="11"/>
      <c r="B31" s="125"/>
      <c r="C31" s="125"/>
      <c r="D31" s="125"/>
      <c r="F31" s="155"/>
    </row>
    <row r="32" spans="1:9" x14ac:dyDescent="0.3">
      <c r="A32" s="92" t="s">
        <v>20</v>
      </c>
      <c r="B32" s="123">
        <v>22628.339635118551</v>
      </c>
      <c r="C32" s="123">
        <v>20834.521285054874</v>
      </c>
      <c r="D32" s="126">
        <v>1793.8183500636769</v>
      </c>
      <c r="F32" s="155"/>
      <c r="G32" s="155"/>
      <c r="H32" s="155"/>
      <c r="I32" s="155"/>
    </row>
    <row r="33" spans="1:9" x14ac:dyDescent="0.3">
      <c r="A33" s="11" t="s">
        <v>106</v>
      </c>
      <c r="B33" s="124">
        <v>188.0891220573674</v>
      </c>
      <c r="C33" s="124">
        <v>404.31577726965531</v>
      </c>
      <c r="D33" s="124">
        <v>-216.22665521228791</v>
      </c>
      <c r="F33" s="155"/>
      <c r="G33" s="155"/>
      <c r="H33" s="155"/>
      <c r="I33" s="155"/>
    </row>
    <row r="34" spans="1:9" x14ac:dyDescent="0.3">
      <c r="A34" s="11" t="s">
        <v>21</v>
      </c>
      <c r="B34" s="124">
        <v>413.23086965836001</v>
      </c>
      <c r="C34" s="124">
        <v>318.32401616999999</v>
      </c>
      <c r="D34" s="124">
        <v>94.906853488360014</v>
      </c>
      <c r="F34" s="155"/>
      <c r="G34" s="155"/>
      <c r="H34" s="155"/>
      <c r="I34" s="155"/>
    </row>
    <row r="35" spans="1:9" x14ac:dyDescent="0.3">
      <c r="A35" s="11" t="s">
        <v>22</v>
      </c>
      <c r="B35" s="124">
        <v>1948.3342000156395</v>
      </c>
      <c r="C35" s="124">
        <v>2986.6925135906722</v>
      </c>
      <c r="D35" s="124">
        <v>-1038.3583135750328</v>
      </c>
      <c r="F35" s="155"/>
      <c r="G35" s="155"/>
      <c r="H35" s="155"/>
      <c r="I35" s="155"/>
    </row>
    <row r="36" spans="1:9" x14ac:dyDescent="0.3">
      <c r="A36" s="11" t="s">
        <v>23</v>
      </c>
      <c r="B36" s="124">
        <v>11707.949655369666</v>
      </c>
      <c r="C36" s="124">
        <v>10776.213127307605</v>
      </c>
      <c r="D36" s="124">
        <v>931.73652806206155</v>
      </c>
      <c r="F36" s="155"/>
      <c r="G36" s="155"/>
      <c r="H36" s="155"/>
      <c r="I36" s="155"/>
    </row>
    <row r="37" spans="1:9" s="14" customFormat="1" x14ac:dyDescent="0.3">
      <c r="A37" s="13" t="s">
        <v>24</v>
      </c>
      <c r="B37" s="125">
        <v>1097.2728726758644</v>
      </c>
      <c r="C37" s="125">
        <v>692.22850173680354</v>
      </c>
      <c r="D37" s="125">
        <v>405.04437093906085</v>
      </c>
      <c r="F37" s="155"/>
      <c r="G37" s="155"/>
      <c r="H37" s="155"/>
      <c r="I37" s="155"/>
    </row>
    <row r="38" spans="1:9" s="14" customFormat="1" x14ac:dyDescent="0.3">
      <c r="A38" s="13" t="s">
        <v>25</v>
      </c>
      <c r="B38" s="125">
        <v>904.9892335119506</v>
      </c>
      <c r="C38" s="125">
        <v>923.23258006980643</v>
      </c>
      <c r="D38" s="125">
        <v>-18.24334655785583</v>
      </c>
      <c r="F38" s="155"/>
      <c r="G38" s="155"/>
      <c r="H38" s="155"/>
      <c r="I38" s="155"/>
    </row>
    <row r="39" spans="1:9" s="14" customFormat="1" x14ac:dyDescent="0.3">
      <c r="A39" s="13" t="s">
        <v>26</v>
      </c>
      <c r="B39" s="125">
        <v>9705.6875491818519</v>
      </c>
      <c r="C39" s="125">
        <v>9160.7520455009944</v>
      </c>
      <c r="D39" s="125">
        <v>544.93550368085744</v>
      </c>
      <c r="F39" s="155"/>
      <c r="G39" s="155"/>
      <c r="H39" s="155"/>
      <c r="I39" s="155"/>
    </row>
    <row r="40" spans="1:9" x14ac:dyDescent="0.3">
      <c r="A40" s="11" t="s">
        <v>27</v>
      </c>
      <c r="B40" s="124">
        <v>1917.4430183644674</v>
      </c>
      <c r="C40" s="124">
        <v>2267.2992616147485</v>
      </c>
      <c r="D40" s="124">
        <v>-349.85624325028107</v>
      </c>
      <c r="F40" s="155"/>
      <c r="G40" s="155"/>
      <c r="H40" s="155"/>
      <c r="I40" s="155"/>
    </row>
    <row r="41" spans="1:9" x14ac:dyDescent="0.3">
      <c r="A41" s="13" t="s">
        <v>28</v>
      </c>
      <c r="B41" s="125">
        <v>1459.3963865551561</v>
      </c>
      <c r="C41" s="125">
        <v>1265.4401037853197</v>
      </c>
      <c r="D41" s="125">
        <v>193.95628276983643</v>
      </c>
      <c r="F41" s="155"/>
      <c r="G41" s="155"/>
      <c r="H41" s="155"/>
      <c r="I41" s="155"/>
    </row>
    <row r="42" spans="1:9" x14ac:dyDescent="0.3">
      <c r="A42" s="13" t="s">
        <v>16</v>
      </c>
      <c r="B42" s="125">
        <v>458.04663180931135</v>
      </c>
      <c r="C42" s="125">
        <v>1001.8591578294286</v>
      </c>
      <c r="D42" s="125">
        <v>-543.81252602011728</v>
      </c>
      <c r="F42" s="155"/>
      <c r="G42" s="155"/>
      <c r="H42" s="155"/>
      <c r="I42" s="155"/>
    </row>
    <row r="43" spans="1:9" x14ac:dyDescent="0.3">
      <c r="A43" s="11" t="s">
        <v>29</v>
      </c>
      <c r="B43" s="124">
        <v>6453.2927696530487</v>
      </c>
      <c r="C43" s="124">
        <v>4081.6765891021923</v>
      </c>
      <c r="D43" s="124">
        <v>2371.6161805508564</v>
      </c>
      <c r="F43" s="155"/>
      <c r="G43" s="155"/>
      <c r="H43" s="155"/>
      <c r="I43" s="155"/>
    </row>
    <row r="44" spans="1:9" x14ac:dyDescent="0.3">
      <c r="A44" s="11"/>
      <c r="B44" s="127"/>
      <c r="C44" s="127"/>
      <c r="D44" s="124"/>
      <c r="F44" s="155"/>
      <c r="G44" s="155"/>
      <c r="H44" s="155"/>
      <c r="I44" s="155"/>
    </row>
    <row r="45" spans="1:9" x14ac:dyDescent="0.3">
      <c r="A45" s="77" t="s">
        <v>30</v>
      </c>
      <c r="B45" s="128">
        <v>160426.81431796018</v>
      </c>
      <c r="C45" s="128">
        <v>158292.57848295095</v>
      </c>
      <c r="D45" s="128">
        <v>2134.2358350092363</v>
      </c>
      <c r="F45" s="155"/>
      <c r="G45" s="155"/>
      <c r="H45" s="155"/>
      <c r="I45" s="155"/>
    </row>
    <row r="46" spans="1:9" x14ac:dyDescent="0.3">
      <c r="A46" s="15"/>
      <c r="B46" s="16"/>
      <c r="C46" s="16"/>
      <c r="D46" s="16"/>
      <c r="F46" s="155"/>
    </row>
    <row r="47" spans="1:9" x14ac:dyDescent="0.3">
      <c r="A47" s="80" t="s">
        <v>31</v>
      </c>
      <c r="B47" s="74" t="str">
        <f>+B11</f>
        <v>September</v>
      </c>
      <c r="C47" s="74" t="str">
        <f>+C11</f>
        <v>Dec</v>
      </c>
      <c r="D47" s="74" t="str">
        <f>+D11</f>
        <v>Variation</v>
      </c>
      <c r="F47" s="155"/>
    </row>
    <row r="48" spans="1:9" x14ac:dyDescent="0.3">
      <c r="A48" s="9"/>
      <c r="B48" s="75">
        <v>2025</v>
      </c>
      <c r="C48" s="75">
        <v>2024</v>
      </c>
      <c r="D48" s="76"/>
      <c r="F48" s="155"/>
    </row>
    <row r="49" spans="1:9" x14ac:dyDescent="0.3">
      <c r="A49" s="92" t="s">
        <v>32</v>
      </c>
      <c r="B49" s="126">
        <v>61939.40872539446</v>
      </c>
      <c r="C49" s="126">
        <v>61051.085937598895</v>
      </c>
      <c r="D49" s="126">
        <v>888.32278779556509</v>
      </c>
      <c r="F49" s="155"/>
      <c r="G49" s="155"/>
      <c r="H49" s="155"/>
      <c r="I49" s="155"/>
    </row>
    <row r="50" spans="1:9" x14ac:dyDescent="0.3">
      <c r="A50" s="9" t="s">
        <v>33</v>
      </c>
      <c r="B50" s="124">
        <v>49598.854274176978</v>
      </c>
      <c r="C50" s="124">
        <v>47125.01084766342</v>
      </c>
      <c r="D50" s="124">
        <v>2473.8434265135584</v>
      </c>
      <c r="F50" s="155"/>
      <c r="G50" s="155"/>
      <c r="H50" s="155"/>
      <c r="I50" s="155"/>
    </row>
    <row r="51" spans="1:9" x14ac:dyDescent="0.3">
      <c r="A51" s="13" t="s">
        <v>34</v>
      </c>
      <c r="B51" s="125">
        <v>5010.9205327946429</v>
      </c>
      <c r="C51" s="125">
        <v>4773.1882500000002</v>
      </c>
      <c r="D51" s="125">
        <v>237.73228279464274</v>
      </c>
      <c r="F51" s="155"/>
      <c r="G51" s="155"/>
      <c r="H51" s="155"/>
      <c r="I51" s="155"/>
    </row>
    <row r="52" spans="1:9" x14ac:dyDescent="0.3">
      <c r="A52" s="13" t="s">
        <v>101</v>
      </c>
      <c r="B52" s="125">
        <v>116.4988872305977</v>
      </c>
      <c r="C52" s="125">
        <v>374.2198552833587</v>
      </c>
      <c r="D52" s="125">
        <v>-257.72096805276101</v>
      </c>
      <c r="F52" s="155"/>
      <c r="G52" s="155"/>
      <c r="H52" s="155"/>
      <c r="I52" s="155"/>
    </row>
    <row r="53" spans="1:9" x14ac:dyDescent="0.3">
      <c r="A53" s="13" t="s">
        <v>35</v>
      </c>
      <c r="B53" s="125">
        <v>46850.083434436332</v>
      </c>
      <c r="C53" s="125">
        <v>39603.271856783082</v>
      </c>
      <c r="D53" s="125">
        <v>7246.8115776532504</v>
      </c>
      <c r="F53" s="155"/>
      <c r="G53" s="155"/>
      <c r="H53" s="155"/>
      <c r="I53" s="155"/>
    </row>
    <row r="54" spans="1:9" x14ac:dyDescent="0.3">
      <c r="A54" s="13" t="s">
        <v>36</v>
      </c>
      <c r="B54" s="125">
        <v>-2403.370666299124</v>
      </c>
      <c r="C54" s="125">
        <v>-2318.1279232475999</v>
      </c>
      <c r="D54" s="125">
        <v>-85.24274305152403</v>
      </c>
      <c r="F54" s="155"/>
      <c r="G54" s="155"/>
      <c r="H54" s="155"/>
      <c r="I54" s="155"/>
    </row>
    <row r="55" spans="1:9" x14ac:dyDescent="0.3">
      <c r="A55" s="13" t="s">
        <v>37</v>
      </c>
      <c r="B55" s="125">
        <v>-5282.2303151397373</v>
      </c>
      <c r="C55" s="125">
        <v>-919.47985114885057</v>
      </c>
      <c r="D55" s="125">
        <v>-4362.7504639908866</v>
      </c>
      <c r="F55" s="155"/>
      <c r="G55" s="155"/>
      <c r="H55" s="155"/>
      <c r="I55" s="155"/>
    </row>
    <row r="56" spans="1:9" x14ac:dyDescent="0.3">
      <c r="A56" s="13" t="s">
        <v>102</v>
      </c>
      <c r="B56" s="125">
        <v>5306.952401154268</v>
      </c>
      <c r="C56" s="125">
        <v>5611.9386599934305</v>
      </c>
      <c r="D56" s="125">
        <v>-304.98625883916247</v>
      </c>
      <c r="F56" s="155"/>
      <c r="G56" s="155"/>
      <c r="H56" s="155"/>
      <c r="I56" s="155"/>
    </row>
    <row r="57" spans="1:9" s="17" customFormat="1" x14ac:dyDescent="0.3">
      <c r="A57" s="9" t="s">
        <v>38</v>
      </c>
      <c r="B57" s="124">
        <v>4090.5544512174806</v>
      </c>
      <c r="C57" s="124">
        <v>4876.075089935478</v>
      </c>
      <c r="D57" s="124">
        <v>-785.52063871799737</v>
      </c>
      <c r="F57" s="155"/>
      <c r="G57" s="155"/>
      <c r="H57" s="155"/>
      <c r="I57" s="155"/>
    </row>
    <row r="58" spans="1:9" x14ac:dyDescent="0.3">
      <c r="A58" s="9" t="s">
        <v>103</v>
      </c>
      <c r="B58" s="124">
        <v>8250</v>
      </c>
      <c r="C58" s="124">
        <v>9050</v>
      </c>
      <c r="D58" s="124">
        <v>-800</v>
      </c>
      <c r="F58" s="155"/>
      <c r="G58" s="155"/>
      <c r="H58" s="155"/>
      <c r="I58" s="155"/>
    </row>
    <row r="59" spans="1:9" x14ac:dyDescent="0.3">
      <c r="A59" s="9"/>
      <c r="B59" s="124"/>
      <c r="C59" s="124"/>
      <c r="D59" s="124"/>
      <c r="F59" s="155"/>
    </row>
    <row r="60" spans="1:9" s="17" customFormat="1" x14ac:dyDescent="0.3">
      <c r="A60" s="93" t="s">
        <v>39</v>
      </c>
      <c r="B60" s="123">
        <v>70433.980023290904</v>
      </c>
      <c r="C60" s="123">
        <v>67103.245068076591</v>
      </c>
      <c r="D60" s="123">
        <v>3330.7349552143132</v>
      </c>
      <c r="F60" s="155"/>
      <c r="G60" s="155"/>
      <c r="H60" s="155"/>
      <c r="I60" s="155"/>
    </row>
    <row r="61" spans="1:9" x14ac:dyDescent="0.3">
      <c r="A61" s="18" t="s">
        <v>40</v>
      </c>
      <c r="B61" s="124">
        <v>1106.8989889120639</v>
      </c>
      <c r="C61" s="124">
        <v>1305.0316466763263</v>
      </c>
      <c r="D61" s="124">
        <v>-198.13265776426238</v>
      </c>
      <c r="F61" s="155"/>
      <c r="G61" s="155"/>
      <c r="H61" s="155"/>
      <c r="I61" s="155"/>
    </row>
    <row r="62" spans="1:9" x14ac:dyDescent="0.3">
      <c r="A62" s="18" t="s">
        <v>104</v>
      </c>
      <c r="B62" s="124">
        <v>6721.228650139552</v>
      </c>
      <c r="C62" s="124">
        <v>6682.9832113951134</v>
      </c>
      <c r="D62" s="124">
        <v>38.245438744438616</v>
      </c>
      <c r="F62" s="155"/>
      <c r="G62" s="155"/>
      <c r="H62" s="155"/>
      <c r="I62" s="155"/>
    </row>
    <row r="63" spans="1:9" x14ac:dyDescent="0.3">
      <c r="A63" s="19" t="s">
        <v>105</v>
      </c>
      <c r="B63" s="124">
        <v>4522.9197828456654</v>
      </c>
      <c r="C63" s="124">
        <v>4624.0314707740872</v>
      </c>
      <c r="D63" s="124">
        <v>-101.11168792842182</v>
      </c>
      <c r="F63" s="155"/>
      <c r="G63" s="155"/>
      <c r="H63" s="155"/>
      <c r="I63" s="155"/>
    </row>
    <row r="64" spans="1:9" s="17" customFormat="1" x14ac:dyDescent="0.3">
      <c r="A64" s="20" t="s">
        <v>41</v>
      </c>
      <c r="B64" s="125">
        <v>1137.6314806989856</v>
      </c>
      <c r="C64" s="125">
        <v>1301.7946687922786</v>
      </c>
      <c r="D64" s="125">
        <v>-164.163188093293</v>
      </c>
      <c r="F64" s="155"/>
      <c r="G64" s="155"/>
      <c r="H64" s="155"/>
      <c r="I64" s="155"/>
    </row>
    <row r="65" spans="1:9" x14ac:dyDescent="0.3">
      <c r="A65" s="20" t="s">
        <v>42</v>
      </c>
      <c r="B65" s="125">
        <v>3385.2883021466796</v>
      </c>
      <c r="C65" s="125">
        <v>3322.2368019818091</v>
      </c>
      <c r="D65" s="125">
        <v>63.051500164870504</v>
      </c>
      <c r="F65" s="155"/>
      <c r="G65" s="155"/>
      <c r="H65" s="155"/>
      <c r="I65" s="155"/>
    </row>
    <row r="66" spans="1:9" x14ac:dyDescent="0.3">
      <c r="A66" s="19" t="s">
        <v>43</v>
      </c>
      <c r="B66" s="124">
        <v>49371.258802072109</v>
      </c>
      <c r="C66" s="124">
        <v>46094.591794115724</v>
      </c>
      <c r="D66" s="124">
        <v>3276.6670079563846</v>
      </c>
      <c r="F66" s="155"/>
      <c r="G66" s="155"/>
      <c r="H66" s="155"/>
      <c r="I66" s="155"/>
    </row>
    <row r="67" spans="1:9" s="17" customFormat="1" x14ac:dyDescent="0.3">
      <c r="A67" s="20" t="s">
        <v>44</v>
      </c>
      <c r="B67" s="125">
        <v>43413.019283067515</v>
      </c>
      <c r="C67" s="125">
        <v>40584.844021315963</v>
      </c>
      <c r="D67" s="125">
        <v>2828.1752617515522</v>
      </c>
      <c r="F67" s="155"/>
      <c r="G67" s="155"/>
      <c r="H67" s="155"/>
      <c r="I67" s="155"/>
    </row>
    <row r="68" spans="1:9" s="17" customFormat="1" x14ac:dyDescent="0.3">
      <c r="A68" s="20" t="s">
        <v>45</v>
      </c>
      <c r="B68" s="125">
        <v>618.79345426501789</v>
      </c>
      <c r="C68" s="125">
        <v>485.44222915992987</v>
      </c>
      <c r="D68" s="125">
        <v>133.35122510508802</v>
      </c>
      <c r="F68" s="155"/>
      <c r="G68" s="155"/>
      <c r="H68" s="155"/>
      <c r="I68" s="155"/>
    </row>
    <row r="69" spans="1:9" s="17" customFormat="1" x14ac:dyDescent="0.3">
      <c r="A69" s="20" t="s">
        <v>46</v>
      </c>
      <c r="B69" s="125">
        <v>2477.5211085308124</v>
      </c>
      <c r="C69" s="125">
        <v>2618.9034360395553</v>
      </c>
      <c r="D69" s="125">
        <v>-141.38232750874295</v>
      </c>
      <c r="F69" s="155"/>
      <c r="G69" s="155"/>
      <c r="H69" s="155"/>
      <c r="I69" s="155"/>
    </row>
    <row r="70" spans="1:9" s="17" customFormat="1" x14ac:dyDescent="0.3">
      <c r="A70" s="20" t="s">
        <v>16</v>
      </c>
      <c r="B70" s="125">
        <v>1443.1512492472286</v>
      </c>
      <c r="C70" s="125">
        <v>1124.0222625293163</v>
      </c>
      <c r="D70" s="125">
        <v>319.12898671791231</v>
      </c>
      <c r="F70" s="155"/>
      <c r="G70" s="155"/>
      <c r="H70" s="155"/>
      <c r="I70" s="155"/>
    </row>
    <row r="71" spans="1:9" s="17" customFormat="1" x14ac:dyDescent="0.3">
      <c r="A71" s="20" t="s">
        <v>47</v>
      </c>
      <c r="B71" s="125">
        <v>1418.7737069615291</v>
      </c>
      <c r="C71" s="125">
        <v>1281.3798450709562</v>
      </c>
      <c r="D71" s="125">
        <v>137.39386189057291</v>
      </c>
      <c r="F71" s="155"/>
      <c r="G71" s="155"/>
      <c r="H71" s="155"/>
      <c r="I71" s="155"/>
    </row>
    <row r="72" spans="1:9" s="17" customFormat="1" x14ac:dyDescent="0.3">
      <c r="A72" s="19" t="s">
        <v>108</v>
      </c>
      <c r="B72" s="124">
        <v>419.78866397994938</v>
      </c>
      <c r="C72" s="124">
        <v>433.95463570943213</v>
      </c>
      <c r="D72" s="124">
        <v>-14.165971729482749</v>
      </c>
      <c r="F72" s="155"/>
      <c r="G72" s="155"/>
      <c r="H72" s="155"/>
      <c r="I72" s="155"/>
    </row>
    <row r="73" spans="1:9" s="17" customFormat="1" x14ac:dyDescent="0.3">
      <c r="A73" s="19" t="s">
        <v>98</v>
      </c>
      <c r="B73" s="124">
        <v>413.62777714231299</v>
      </c>
      <c r="C73" s="124">
        <v>417.8771201255442</v>
      </c>
      <c r="D73" s="124">
        <v>-4.2493429832312017</v>
      </c>
      <c r="F73" s="155"/>
      <c r="G73" s="155"/>
      <c r="H73" s="155"/>
      <c r="I73" s="155"/>
    </row>
    <row r="74" spans="1:9" s="17" customFormat="1" x14ac:dyDescent="0.3">
      <c r="A74" s="19" t="s">
        <v>48</v>
      </c>
      <c r="B74" s="124">
        <v>7878.2573581992401</v>
      </c>
      <c r="C74" s="124">
        <v>7544.7751892803553</v>
      </c>
      <c r="D74" s="124">
        <v>333.48216891888478</v>
      </c>
      <c r="F74" s="155"/>
      <c r="G74" s="155"/>
      <c r="H74" s="155"/>
      <c r="I74" s="155"/>
    </row>
    <row r="75" spans="1:9" x14ac:dyDescent="0.3">
      <c r="A75" s="11"/>
      <c r="B75" s="129"/>
      <c r="C75" s="129"/>
      <c r="D75" s="129"/>
      <c r="F75" s="155"/>
      <c r="G75" s="155"/>
      <c r="H75" s="155"/>
      <c r="I75" s="155"/>
    </row>
    <row r="76" spans="1:9" x14ac:dyDescent="0.3">
      <c r="A76" s="92" t="s">
        <v>49</v>
      </c>
      <c r="B76" s="130">
        <v>28053.425648334538</v>
      </c>
      <c r="C76" s="130">
        <v>30138.247487846693</v>
      </c>
      <c r="D76" s="130">
        <v>-2084.8218395121548</v>
      </c>
      <c r="F76" s="155"/>
      <c r="G76" s="155"/>
      <c r="H76" s="155"/>
      <c r="I76" s="155"/>
    </row>
    <row r="77" spans="1:9" x14ac:dyDescent="0.3">
      <c r="A77" s="9" t="s">
        <v>111</v>
      </c>
      <c r="B77" s="131">
        <v>27.906865473351299</v>
      </c>
      <c r="C77" s="131">
        <v>197.05078268478039</v>
      </c>
      <c r="D77" s="131">
        <v>-169.14391721142908</v>
      </c>
      <c r="F77" s="155"/>
      <c r="G77" s="155"/>
      <c r="H77" s="155"/>
      <c r="I77" s="155"/>
    </row>
    <row r="78" spans="1:9" x14ac:dyDescent="0.3">
      <c r="A78" s="11" t="s">
        <v>105</v>
      </c>
      <c r="B78" s="131">
        <v>626.80833171302788</v>
      </c>
      <c r="C78" s="131">
        <v>794.62434898645984</v>
      </c>
      <c r="D78" s="131">
        <v>-167.81601727343195</v>
      </c>
      <c r="F78" s="155"/>
      <c r="G78" s="155"/>
      <c r="H78" s="155"/>
      <c r="I78" s="155"/>
    </row>
    <row r="79" spans="1:9" x14ac:dyDescent="0.3">
      <c r="A79" s="13" t="s">
        <v>41</v>
      </c>
      <c r="B79" s="132">
        <v>13.2200657696151</v>
      </c>
      <c r="C79" s="132">
        <v>22.147836486250696</v>
      </c>
      <c r="D79" s="132">
        <v>-8.927770716635596</v>
      </c>
      <c r="F79" s="155"/>
      <c r="G79" s="155"/>
      <c r="H79" s="155"/>
      <c r="I79" s="155"/>
    </row>
    <row r="80" spans="1:9" s="17" customFormat="1" x14ac:dyDescent="0.3">
      <c r="A80" s="13" t="s">
        <v>42</v>
      </c>
      <c r="B80" s="132">
        <v>613.58826594341281</v>
      </c>
      <c r="C80" s="132">
        <v>772.47651250020908</v>
      </c>
      <c r="D80" s="132">
        <v>-158.88824655679628</v>
      </c>
      <c r="F80" s="155"/>
      <c r="G80" s="155"/>
      <c r="H80" s="155"/>
      <c r="I80" s="155"/>
    </row>
    <row r="81" spans="1:9" x14ac:dyDescent="0.3">
      <c r="A81" s="11" t="s">
        <v>95</v>
      </c>
      <c r="B81" s="131">
        <v>24028.92203876597</v>
      </c>
      <c r="C81" s="131">
        <v>25527.410892984786</v>
      </c>
      <c r="D81" s="131">
        <v>-1498.4888542188114</v>
      </c>
      <c r="F81" s="155"/>
      <c r="G81" s="155"/>
      <c r="H81" s="155"/>
      <c r="I81" s="155"/>
    </row>
    <row r="82" spans="1:9" x14ac:dyDescent="0.3">
      <c r="A82" s="13" t="s">
        <v>44</v>
      </c>
      <c r="B82" s="132">
        <v>11313.700351448013</v>
      </c>
      <c r="C82" s="132">
        <v>13805.199521449802</v>
      </c>
      <c r="D82" s="132">
        <v>-2491.499170001789</v>
      </c>
      <c r="F82" s="155"/>
      <c r="G82" s="155"/>
      <c r="H82" s="155"/>
      <c r="I82" s="155"/>
    </row>
    <row r="83" spans="1:9" s="17" customFormat="1" ht="14.25" customHeight="1" x14ac:dyDescent="0.3">
      <c r="A83" s="13" t="s">
        <v>45</v>
      </c>
      <c r="B83" s="132">
        <v>94.812325591158299</v>
      </c>
      <c r="C83" s="132">
        <v>102.93004572113081</v>
      </c>
      <c r="D83" s="132">
        <v>-8.1177201299725112</v>
      </c>
      <c r="F83" s="155"/>
      <c r="G83" s="155"/>
      <c r="H83" s="155"/>
      <c r="I83" s="155"/>
    </row>
    <row r="84" spans="1:9" x14ac:dyDescent="0.3">
      <c r="A84" s="13" t="s">
        <v>16</v>
      </c>
      <c r="B84" s="132">
        <v>584.30557741079497</v>
      </c>
      <c r="C84" s="132">
        <v>867.01137350550914</v>
      </c>
      <c r="D84" s="132">
        <v>-282.70579609471417</v>
      </c>
      <c r="F84" s="155"/>
      <c r="G84" s="155"/>
      <c r="H84" s="155"/>
      <c r="I84" s="155"/>
    </row>
    <row r="85" spans="1:9" x14ac:dyDescent="0.3">
      <c r="A85" s="13" t="s">
        <v>46</v>
      </c>
      <c r="B85" s="132">
        <v>187.38709346942576</v>
      </c>
      <c r="C85" s="132">
        <v>179.52859797776918</v>
      </c>
      <c r="D85" s="132">
        <v>7.8584954916565835</v>
      </c>
      <c r="F85" s="155"/>
      <c r="G85" s="155"/>
      <c r="H85" s="155"/>
      <c r="I85" s="155"/>
    </row>
    <row r="86" spans="1:9" x14ac:dyDescent="0.3">
      <c r="A86" s="13" t="s">
        <v>50</v>
      </c>
      <c r="B86" s="132">
        <v>5841.0356765488077</v>
      </c>
      <c r="C86" s="132">
        <v>6182.7882591098405</v>
      </c>
      <c r="D86" s="132">
        <v>-341.7525825610328</v>
      </c>
      <c r="F86" s="155"/>
      <c r="G86" s="155"/>
      <c r="H86" s="155"/>
      <c r="I86" s="155"/>
    </row>
    <row r="87" spans="1:9" x14ac:dyDescent="0.3">
      <c r="A87" s="13" t="s">
        <v>47</v>
      </c>
      <c r="B87" s="132">
        <v>6007.681014297772</v>
      </c>
      <c r="C87" s="132">
        <v>4389.9530952207315</v>
      </c>
      <c r="D87" s="132">
        <v>1617.7279190770405</v>
      </c>
      <c r="F87" s="155"/>
      <c r="G87" s="155"/>
      <c r="H87" s="155"/>
      <c r="I87" s="155"/>
    </row>
    <row r="88" spans="1:9" x14ac:dyDescent="0.3">
      <c r="A88" s="11" t="s">
        <v>96</v>
      </c>
      <c r="B88" s="131">
        <v>3369.7884123821868</v>
      </c>
      <c r="C88" s="131">
        <v>3619.1614631906673</v>
      </c>
      <c r="D88" s="131">
        <v>-249.37305080848046</v>
      </c>
      <c r="F88" s="155"/>
      <c r="G88" s="155"/>
      <c r="H88" s="155"/>
      <c r="I88" s="155"/>
    </row>
    <row r="89" spans="1:9" x14ac:dyDescent="0.3">
      <c r="A89" s="13" t="s">
        <v>99</v>
      </c>
      <c r="B89" s="132">
        <v>675.02601615994718</v>
      </c>
      <c r="C89" s="132">
        <v>1137.1377605383673</v>
      </c>
      <c r="D89" s="132">
        <v>-462.1117443784201</v>
      </c>
      <c r="F89" s="155"/>
      <c r="G89" s="155"/>
      <c r="H89" s="155"/>
      <c r="I89" s="155"/>
    </row>
    <row r="90" spans="1:9" x14ac:dyDescent="0.3">
      <c r="A90" s="13" t="s">
        <v>51</v>
      </c>
      <c r="B90" s="132">
        <v>1525.5342196017216</v>
      </c>
      <c r="C90" s="132">
        <v>1453.6315021038552</v>
      </c>
      <c r="D90" s="132">
        <v>71.902717497866433</v>
      </c>
      <c r="F90" s="155"/>
      <c r="G90" s="155"/>
      <c r="H90" s="155"/>
      <c r="I90" s="155"/>
    </row>
    <row r="91" spans="1:9" x14ac:dyDescent="0.3">
      <c r="A91" s="13" t="s">
        <v>52</v>
      </c>
      <c r="B91" s="132">
        <v>1169.2281766205183</v>
      </c>
      <c r="C91" s="132">
        <v>1028.3922005484451</v>
      </c>
      <c r="D91" s="132">
        <v>140.83597607207321</v>
      </c>
      <c r="F91" s="155"/>
      <c r="G91" s="155"/>
      <c r="H91" s="155"/>
      <c r="I91" s="155"/>
    </row>
    <row r="92" spans="1:9" x14ac:dyDescent="0.3">
      <c r="A92" s="13"/>
      <c r="B92" s="129"/>
      <c r="C92" s="129"/>
      <c r="D92" s="129"/>
      <c r="F92" s="155"/>
      <c r="G92" s="155"/>
      <c r="H92" s="155"/>
      <c r="I92" s="155"/>
    </row>
    <row r="93" spans="1:9" x14ac:dyDescent="0.3">
      <c r="A93" s="77" t="s">
        <v>53</v>
      </c>
      <c r="B93" s="128">
        <v>160426.81439701992</v>
      </c>
      <c r="C93" s="128">
        <v>158292.57849352219</v>
      </c>
      <c r="D93" s="133">
        <v>2134.2359034977235</v>
      </c>
      <c r="F93" s="155"/>
      <c r="G93" s="155"/>
      <c r="H93" s="155"/>
      <c r="I93" s="155"/>
    </row>
    <row r="94" spans="1:9" x14ac:dyDescent="0.3">
      <c r="A94" s="13"/>
      <c r="B94" s="21"/>
      <c r="C94" s="21"/>
    </row>
    <row r="95" spans="1:9" x14ac:dyDescent="0.3">
      <c r="A95" s="35"/>
    </row>
  </sheetData>
  <pageMargins left="0.70866141732283472" right="0.70866141732283472" top="0.74803149606299213" bottom="0.74803149606299213" header="0.31496062992125984" footer="0.31496062992125984"/>
  <pageSetup paperSize="9" scale="62" orientation="portrait" r:id="rId1"/>
  <headerFooter>
    <oddFooter>&amp;C&amp;1#&amp;"Calibri"&amp;12&amp;K008000Internal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A443"/>
  </sheetPr>
  <dimension ref="A2:H32"/>
  <sheetViews>
    <sheetView showGridLines="0" zoomScale="90" zoomScaleNormal="90" workbookViewId="0"/>
  </sheetViews>
  <sheetFormatPr baseColWidth="10" defaultColWidth="11.36328125" defaultRowHeight="13" x14ac:dyDescent="0.3"/>
  <cols>
    <col min="1" max="1" width="55.6328125" style="1" bestFit="1" customWidth="1"/>
    <col min="2" max="2" width="13.36328125" style="1" customWidth="1"/>
    <col min="3" max="4" width="13.6328125" style="1" customWidth="1"/>
    <col min="5" max="16384" width="11.36328125" style="1"/>
  </cols>
  <sheetData>
    <row r="2" spans="1:8" ht="12.75" customHeight="1" x14ac:dyDescent="0.3"/>
    <row r="3" spans="1:8" ht="12.75" customHeight="1" x14ac:dyDescent="0.3"/>
    <row r="4" spans="1:8" ht="12.75" customHeight="1" x14ac:dyDescent="0.3"/>
    <row r="5" spans="1:8" ht="18" x14ac:dyDescent="0.4">
      <c r="A5" s="81" t="s">
        <v>56</v>
      </c>
      <c r="B5" s="2"/>
      <c r="C5" s="2"/>
      <c r="D5" s="3"/>
    </row>
    <row r="6" spans="1:8" ht="18" x14ac:dyDescent="0.4">
      <c r="A6" s="82">
        <f>+'Balance Sheet'!A6</f>
        <v>45930</v>
      </c>
      <c r="B6" s="2"/>
      <c r="C6" s="2"/>
      <c r="D6" s="3"/>
    </row>
    <row r="7" spans="1:8" ht="18" x14ac:dyDescent="0.4">
      <c r="A7" s="83" t="s">
        <v>55</v>
      </c>
      <c r="B7" s="2"/>
      <c r="C7" s="2"/>
      <c r="D7" s="3"/>
    </row>
    <row r="8" spans="1:8" x14ac:dyDescent="0.3">
      <c r="A8" s="24"/>
      <c r="B8" s="24"/>
      <c r="C8" s="25"/>
      <c r="D8" s="24"/>
    </row>
    <row r="9" spans="1:8" x14ac:dyDescent="0.3">
      <c r="A9" s="24"/>
      <c r="B9" s="24"/>
      <c r="C9" s="65"/>
      <c r="D9" s="91" t="s">
        <v>90</v>
      </c>
    </row>
    <row r="10" spans="1:8" ht="32" customHeight="1" x14ac:dyDescent="0.3">
      <c r="A10" s="66"/>
      <c r="B10" s="103" t="s">
        <v>147</v>
      </c>
      <c r="C10" s="67" t="s">
        <v>148</v>
      </c>
      <c r="D10" s="67" t="s">
        <v>0</v>
      </c>
    </row>
    <row r="11" spans="1:8" x14ac:dyDescent="0.3">
      <c r="A11" s="68" t="s">
        <v>57</v>
      </c>
      <c r="B11" s="116">
        <v>33863.177668688164</v>
      </c>
      <c r="C11" s="116">
        <v>33116.824848270837</v>
      </c>
      <c r="D11" s="116">
        <v>2.2536967956222931</v>
      </c>
      <c r="F11" s="40"/>
      <c r="G11" s="40"/>
      <c r="H11" s="40"/>
    </row>
    <row r="12" spans="1:8" x14ac:dyDescent="0.3">
      <c r="A12" s="69" t="s">
        <v>58</v>
      </c>
      <c r="B12" s="117">
        <v>-15456.551150353784</v>
      </c>
      <c r="C12" s="117">
        <v>-15071.529816932205</v>
      </c>
      <c r="D12" s="117">
        <v>2.5546267571923855</v>
      </c>
      <c r="F12" s="40"/>
      <c r="G12" s="40"/>
      <c r="H12" s="40"/>
    </row>
    <row r="13" spans="1:8" x14ac:dyDescent="0.3">
      <c r="A13" s="26" t="s">
        <v>59</v>
      </c>
      <c r="B13" s="118">
        <v>18406.626518334382</v>
      </c>
      <c r="C13" s="118">
        <v>18045.295031338628</v>
      </c>
      <c r="D13" s="118">
        <v>2.0023584339754064</v>
      </c>
      <c r="F13" s="40"/>
      <c r="G13" s="40"/>
      <c r="H13" s="40"/>
    </row>
    <row r="14" spans="1:8" x14ac:dyDescent="0.3">
      <c r="A14" s="68" t="s">
        <v>60</v>
      </c>
      <c r="B14" s="116">
        <v>-3891.1065863861254</v>
      </c>
      <c r="C14" s="116">
        <v>-2852.8001864420266</v>
      </c>
      <c r="D14" s="116">
        <v>36.396043609316372</v>
      </c>
      <c r="F14" s="40"/>
      <c r="G14" s="40"/>
      <c r="H14" s="40"/>
    </row>
    <row r="15" spans="1:8" x14ac:dyDescent="0.3">
      <c r="A15" s="70" t="s">
        <v>61</v>
      </c>
      <c r="B15" s="102">
        <v>-3017.6800104293875</v>
      </c>
      <c r="C15" s="102">
        <v>-2810.1958881171922</v>
      </c>
      <c r="D15" s="102">
        <v>7.3832618996253636</v>
      </c>
      <c r="F15" s="40"/>
      <c r="G15" s="40"/>
      <c r="H15" s="40"/>
    </row>
    <row r="16" spans="1:8" x14ac:dyDescent="0.3">
      <c r="A16" s="70" t="s">
        <v>62</v>
      </c>
      <c r="B16" s="102">
        <v>863.28756593958099</v>
      </c>
      <c r="C16" s="102">
        <v>665.28035229488921</v>
      </c>
      <c r="D16" s="102">
        <v>29.762973303159264</v>
      </c>
      <c r="F16" s="40"/>
      <c r="G16" s="40"/>
      <c r="H16" s="40"/>
    </row>
    <row r="17" spans="1:8" x14ac:dyDescent="0.3">
      <c r="A17" s="70" t="s">
        <v>63</v>
      </c>
      <c r="B17" s="102">
        <v>-2829.904277110169</v>
      </c>
      <c r="C17" s="102">
        <v>-3032.207669726743</v>
      </c>
      <c r="D17" s="102">
        <v>-6.6718185115205264</v>
      </c>
      <c r="F17" s="40"/>
      <c r="G17" s="40"/>
      <c r="H17" s="40"/>
    </row>
    <row r="18" spans="1:8" x14ac:dyDescent="0.3">
      <c r="A18" s="70" t="s">
        <v>100</v>
      </c>
      <c r="B18" s="102">
        <v>1093.1901352138498</v>
      </c>
      <c r="C18" s="102">
        <v>2324.3230191070197</v>
      </c>
      <c r="D18" s="102">
        <v>-52.967374748375477</v>
      </c>
      <c r="F18" s="40"/>
      <c r="G18" s="40"/>
      <c r="H18" s="40"/>
    </row>
    <row r="19" spans="1:8" x14ac:dyDescent="0.3">
      <c r="A19" s="94" t="s">
        <v>64</v>
      </c>
      <c r="B19" s="119">
        <v>-2077.2851834608623</v>
      </c>
      <c r="C19" s="119">
        <v>-1923.9513596132138</v>
      </c>
      <c r="D19" s="119">
        <v>7.969734945818713</v>
      </c>
      <c r="F19" s="40"/>
      <c r="G19" s="40"/>
      <c r="H19" s="40"/>
    </row>
    <row r="20" spans="1:8" x14ac:dyDescent="0.3">
      <c r="A20" s="41" t="s">
        <v>1</v>
      </c>
      <c r="B20" s="120">
        <v>12438.23474848739</v>
      </c>
      <c r="C20" s="120">
        <v>13268.543485283388</v>
      </c>
      <c r="D20" s="120">
        <v>-6.2577232965843068</v>
      </c>
      <c r="F20" s="40"/>
      <c r="G20" s="40"/>
      <c r="H20" s="40"/>
    </row>
    <row r="21" spans="1:8" x14ac:dyDescent="0.3">
      <c r="A21" s="69" t="s">
        <v>65</v>
      </c>
      <c r="B21" s="117">
        <v>-4271.7138821729131</v>
      </c>
      <c r="C21" s="117">
        <v>-4197.2581348028052</v>
      </c>
      <c r="D21" s="117">
        <v>1.7739139452190495</v>
      </c>
      <c r="F21" s="40"/>
      <c r="G21" s="40"/>
      <c r="H21" s="40"/>
    </row>
    <row r="22" spans="1:8" x14ac:dyDescent="0.3">
      <c r="A22" s="26" t="s">
        <v>66</v>
      </c>
      <c r="B22" s="118">
        <v>8166.5208663144758</v>
      </c>
      <c r="C22" s="118">
        <v>9071.2853504805826</v>
      </c>
      <c r="D22" s="118">
        <v>-9.9739391851252233</v>
      </c>
      <c r="F22" s="40"/>
      <c r="G22" s="40"/>
      <c r="H22" s="40"/>
    </row>
    <row r="23" spans="1:8" x14ac:dyDescent="0.3">
      <c r="A23" s="69" t="s">
        <v>67</v>
      </c>
      <c r="B23" s="121">
        <v>-3616.5980268122671</v>
      </c>
      <c r="C23" s="121">
        <v>-3009.1779196575926</v>
      </c>
      <c r="D23" s="121">
        <v>20.185583018759868</v>
      </c>
      <c r="F23" s="40"/>
      <c r="G23" s="40"/>
      <c r="H23" s="40"/>
    </row>
    <row r="24" spans="1:8" x14ac:dyDescent="0.3">
      <c r="A24" s="69" t="s">
        <v>68</v>
      </c>
      <c r="B24" s="121">
        <v>2371.1801596290393</v>
      </c>
      <c r="C24" s="121">
        <v>1856.8141856720745</v>
      </c>
      <c r="D24" s="121">
        <v>27.701531899423198</v>
      </c>
      <c r="F24" s="40"/>
      <c r="G24" s="40"/>
      <c r="H24" s="40"/>
    </row>
    <row r="25" spans="1:8" x14ac:dyDescent="0.3">
      <c r="A25" s="68" t="s">
        <v>69</v>
      </c>
      <c r="B25" s="122">
        <v>-1245.4178671832278</v>
      </c>
      <c r="C25" s="122">
        <v>-1152.3637339855181</v>
      </c>
      <c r="D25" s="116">
        <v>8.0750660970452852</v>
      </c>
      <c r="F25" s="40"/>
      <c r="G25" s="40"/>
      <c r="H25" s="40"/>
    </row>
    <row r="26" spans="1:8" x14ac:dyDescent="0.3">
      <c r="A26" s="71" t="s">
        <v>70</v>
      </c>
      <c r="B26" s="116">
        <v>53.614413979922389</v>
      </c>
      <c r="C26" s="116">
        <v>-19.392016286253796</v>
      </c>
      <c r="D26" s="116">
        <v>-376.47673758363868</v>
      </c>
      <c r="F26" s="40"/>
      <c r="G26" s="40"/>
      <c r="H26" s="40"/>
    </row>
    <row r="27" spans="1:8" x14ac:dyDescent="0.3">
      <c r="A27" s="26" t="s">
        <v>71</v>
      </c>
      <c r="B27" s="118">
        <v>6974.7174131111706</v>
      </c>
      <c r="C27" s="118">
        <v>7899.5296002088107</v>
      </c>
      <c r="D27" s="118">
        <v>-11.707180476584256</v>
      </c>
      <c r="F27" s="40"/>
      <c r="G27" s="40"/>
      <c r="H27" s="40"/>
    </row>
    <row r="28" spans="1:8" x14ac:dyDescent="0.3">
      <c r="A28" s="69" t="s">
        <v>72</v>
      </c>
      <c r="B28" s="117">
        <v>-1270.0598082018041</v>
      </c>
      <c r="C28" s="117">
        <v>-2050.9368822360329</v>
      </c>
      <c r="D28" s="116">
        <v>-38.074164095331788</v>
      </c>
      <c r="F28" s="40"/>
      <c r="G28" s="40"/>
      <c r="H28" s="40"/>
    </row>
    <row r="29" spans="1:8" x14ac:dyDescent="0.3">
      <c r="A29" s="69" t="s">
        <v>73</v>
      </c>
      <c r="B29" s="117">
        <v>-397.70522712149636</v>
      </c>
      <c r="C29" s="117">
        <v>-377.92259031301029</v>
      </c>
      <c r="D29" s="116">
        <v>5.2345737766301079</v>
      </c>
      <c r="F29" s="40"/>
      <c r="G29" s="40"/>
      <c r="H29" s="40"/>
    </row>
    <row r="30" spans="1:8" x14ac:dyDescent="0.3">
      <c r="A30" s="26" t="s">
        <v>74</v>
      </c>
      <c r="B30" s="118">
        <v>5306.9523777878703</v>
      </c>
      <c r="C30" s="118">
        <v>5470.6701276597678</v>
      </c>
      <c r="D30" s="118">
        <v>-2.9926452528025544</v>
      </c>
      <c r="F30" s="40"/>
      <c r="G30" s="40"/>
      <c r="H30" s="40"/>
    </row>
    <row r="31" spans="1:8" ht="12" customHeight="1" x14ac:dyDescent="0.3"/>
    <row r="32" spans="1:8" x14ac:dyDescent="0.3">
      <c r="A32" s="46"/>
    </row>
  </sheetData>
  <pageMargins left="0.7" right="0.7" top="0.75" bottom="0.75" header="0.3" footer="0.3"/>
  <pageSetup paperSize="9" scale="99" orientation="portrait" r:id="rId1"/>
  <headerFooter>
    <oddFooter>&amp;C&amp;1#&amp;"Calibri"&amp;12&amp;K008000Internal Use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88E15-4259-4BF7-9D1B-B5082DAB6F6E}">
  <sheetPr>
    <tabColor rgb="FF00A443"/>
  </sheetPr>
  <dimension ref="A2:H32"/>
  <sheetViews>
    <sheetView showGridLines="0" zoomScale="90" zoomScaleNormal="90" workbookViewId="0"/>
  </sheetViews>
  <sheetFormatPr baseColWidth="10" defaultColWidth="11.36328125" defaultRowHeight="13" x14ac:dyDescent="0.3"/>
  <cols>
    <col min="1" max="1" width="55.6328125" style="1" bestFit="1" customWidth="1"/>
    <col min="2" max="2" width="13.36328125" style="1" customWidth="1"/>
    <col min="3" max="4" width="13.6328125" style="1" customWidth="1"/>
    <col min="5" max="16384" width="11.36328125" style="1"/>
  </cols>
  <sheetData>
    <row r="2" spans="1:8" ht="12.75" customHeight="1" x14ac:dyDescent="0.3"/>
    <row r="3" spans="1:8" ht="12.75" customHeight="1" x14ac:dyDescent="0.3"/>
    <row r="4" spans="1:8" ht="12.75" customHeight="1" x14ac:dyDescent="0.3"/>
    <row r="5" spans="1:8" ht="18" x14ac:dyDescent="0.4">
      <c r="A5" s="81" t="s">
        <v>154</v>
      </c>
      <c r="B5" s="2"/>
      <c r="C5" s="2"/>
      <c r="D5" s="3"/>
    </row>
    <row r="6" spans="1:8" ht="18" x14ac:dyDescent="0.4">
      <c r="A6" s="82">
        <f>+'Balance Sheet'!A6</f>
        <v>45930</v>
      </c>
      <c r="B6" s="2"/>
      <c r="C6" s="2"/>
      <c r="D6" s="3"/>
    </row>
    <row r="7" spans="1:8" ht="18" x14ac:dyDescent="0.4">
      <c r="A7" s="83" t="s">
        <v>55</v>
      </c>
      <c r="B7" s="2"/>
      <c r="C7" s="2"/>
      <c r="D7" s="3"/>
    </row>
    <row r="8" spans="1:8" x14ac:dyDescent="0.3">
      <c r="A8" s="24"/>
      <c r="B8" s="24"/>
      <c r="C8" s="25"/>
      <c r="D8" s="24"/>
    </row>
    <row r="9" spans="1:8" x14ac:dyDescent="0.3">
      <c r="A9" s="24"/>
      <c r="B9" s="24"/>
      <c r="C9" s="65"/>
      <c r="D9" s="91" t="s">
        <v>90</v>
      </c>
    </row>
    <row r="10" spans="1:8" ht="32" customHeight="1" x14ac:dyDescent="0.3">
      <c r="A10" s="66"/>
      <c r="B10" s="103" t="s">
        <v>147</v>
      </c>
      <c r="C10" s="67" t="s">
        <v>148</v>
      </c>
      <c r="D10" s="67" t="s">
        <v>0</v>
      </c>
    </row>
    <row r="11" spans="1:8" x14ac:dyDescent="0.3">
      <c r="A11" s="68" t="s">
        <v>57</v>
      </c>
      <c r="B11" s="116">
        <v>33863.177668688164</v>
      </c>
      <c r="C11" s="116">
        <v>33116.8248482708</v>
      </c>
      <c r="D11" s="158">
        <f>+B11/C11-1</f>
        <v>2.2536967956223952E-2</v>
      </c>
      <c r="F11" s="40"/>
      <c r="G11" s="40"/>
      <c r="H11" s="40"/>
    </row>
    <row r="12" spans="1:8" x14ac:dyDescent="0.3">
      <c r="A12" s="69" t="s">
        <v>58</v>
      </c>
      <c r="B12" s="117">
        <v>-15456.551150353784</v>
      </c>
      <c r="C12" s="117">
        <v>-15071.5298169322</v>
      </c>
      <c r="D12" s="159">
        <f t="shared" ref="D12:D30" si="0">+B12/C12-1</f>
        <v>2.5546267571924242E-2</v>
      </c>
      <c r="F12" s="40"/>
      <c r="G12" s="40"/>
      <c r="H12" s="40"/>
    </row>
    <row r="13" spans="1:8" x14ac:dyDescent="0.3">
      <c r="A13" s="26" t="s">
        <v>59</v>
      </c>
      <c r="B13" s="118">
        <v>18406.626518334382</v>
      </c>
      <c r="C13" s="118">
        <v>18045.295031338628</v>
      </c>
      <c r="D13" s="160">
        <f t="shared" si="0"/>
        <v>2.0023584339754041E-2</v>
      </c>
      <c r="F13" s="40"/>
      <c r="G13" s="40"/>
      <c r="H13" s="40"/>
    </row>
    <row r="14" spans="1:8" x14ac:dyDescent="0.3">
      <c r="A14" s="68" t="s">
        <v>60</v>
      </c>
      <c r="B14" s="116">
        <v>-4272.7778057145297</v>
      </c>
      <c r="C14" s="116">
        <v>-4571.6369219292974</v>
      </c>
      <c r="D14" s="158">
        <f t="shared" si="0"/>
        <v>-6.5372452213165899E-2</v>
      </c>
      <c r="F14" s="40"/>
      <c r="G14" s="40"/>
      <c r="H14" s="40"/>
    </row>
    <row r="15" spans="1:8" x14ac:dyDescent="0.3">
      <c r="A15" s="70" t="s">
        <v>61</v>
      </c>
      <c r="B15" s="102">
        <v>-3017.6800104293875</v>
      </c>
      <c r="C15" s="102">
        <v>-2810.1958881171922</v>
      </c>
      <c r="D15" s="159">
        <f t="shared" si="0"/>
        <v>7.3832618996253707E-2</v>
      </c>
      <c r="F15" s="40"/>
      <c r="G15" s="40"/>
      <c r="H15" s="40"/>
    </row>
    <row r="16" spans="1:8" x14ac:dyDescent="0.3">
      <c r="A16" s="70" t="s">
        <v>62</v>
      </c>
      <c r="B16" s="102">
        <v>863.28756593958099</v>
      </c>
      <c r="C16" s="102">
        <v>665.28035229488921</v>
      </c>
      <c r="D16" s="159">
        <f t="shared" si="0"/>
        <v>0.29762973303159268</v>
      </c>
      <c r="F16" s="40"/>
      <c r="G16" s="40"/>
      <c r="H16" s="40"/>
    </row>
    <row r="17" spans="1:8" x14ac:dyDescent="0.3">
      <c r="A17" s="70" t="s">
        <v>63</v>
      </c>
      <c r="B17" s="102">
        <v>-2829.904277110169</v>
      </c>
      <c r="C17" s="102">
        <v>-3014.8958616086597</v>
      </c>
      <c r="D17" s="159">
        <f t="shared" si="0"/>
        <v>-6.1359195471443195E-2</v>
      </c>
      <c r="F17" s="40"/>
      <c r="G17" s="40"/>
      <c r="H17" s="40"/>
    </row>
    <row r="18" spans="1:8" x14ac:dyDescent="0.3">
      <c r="A18" s="70" t="s">
        <v>100</v>
      </c>
      <c r="B18" s="102">
        <v>711.51891588544606</v>
      </c>
      <c r="C18" s="102">
        <v>588.17447550166503</v>
      </c>
      <c r="D18" s="159">
        <f>+B18/C18-1</f>
        <v>0.20970723062842578</v>
      </c>
      <c r="F18" s="40"/>
      <c r="G18" s="40"/>
      <c r="H18" s="40"/>
    </row>
    <row r="19" spans="1:8" x14ac:dyDescent="0.3">
      <c r="A19" s="94" t="s">
        <v>64</v>
      </c>
      <c r="B19" s="119">
        <v>-2077.28518346086</v>
      </c>
      <c r="C19" s="119">
        <v>-1922.22635961321</v>
      </c>
      <c r="D19" s="158">
        <f t="shared" si="0"/>
        <v>8.0666266525889707E-2</v>
      </c>
      <c r="F19" s="40"/>
      <c r="G19" s="40"/>
      <c r="H19" s="40"/>
    </row>
    <row r="20" spans="1:8" x14ac:dyDescent="0.3">
      <c r="A20" s="41" t="s">
        <v>1</v>
      </c>
      <c r="B20" s="120">
        <v>12056.563529159001</v>
      </c>
      <c r="C20" s="120">
        <v>11551.43174979612</v>
      </c>
      <c r="D20" s="160">
        <f t="shared" si="0"/>
        <v>4.3728932508456886E-2</v>
      </c>
      <c r="F20" s="40"/>
      <c r="G20" s="40"/>
      <c r="H20" s="40"/>
    </row>
    <row r="21" spans="1:8" x14ac:dyDescent="0.3">
      <c r="A21" s="69" t="s">
        <v>65</v>
      </c>
      <c r="B21" s="117">
        <v>-4271.7138821729131</v>
      </c>
      <c r="C21" s="117">
        <v>-4197.2581348028052</v>
      </c>
      <c r="D21" s="159">
        <f t="shared" si="0"/>
        <v>1.7739139452190411E-2</v>
      </c>
      <c r="F21" s="40"/>
      <c r="G21" s="40"/>
      <c r="H21" s="40"/>
    </row>
    <row r="22" spans="1:8" x14ac:dyDescent="0.3">
      <c r="A22" s="26" t="s">
        <v>66</v>
      </c>
      <c r="B22" s="118">
        <v>7784.8496469860802</v>
      </c>
      <c r="C22" s="118">
        <v>7354.1736149933149</v>
      </c>
      <c r="D22" s="160">
        <f t="shared" si="0"/>
        <v>5.8562124657313586E-2</v>
      </c>
      <c r="F22" s="40"/>
      <c r="G22" s="40"/>
      <c r="H22" s="40"/>
    </row>
    <row r="23" spans="1:8" x14ac:dyDescent="0.3">
      <c r="A23" s="69" t="s">
        <v>67</v>
      </c>
      <c r="B23" s="121">
        <v>-3616.5980268122671</v>
      </c>
      <c r="C23" s="121">
        <v>-3009.1779196575926</v>
      </c>
      <c r="D23" s="159">
        <f t="shared" si="0"/>
        <v>0.20185583018759878</v>
      </c>
      <c r="F23" s="40"/>
      <c r="G23" s="40"/>
      <c r="H23" s="40"/>
    </row>
    <row r="24" spans="1:8" x14ac:dyDescent="0.3">
      <c r="A24" s="69" t="s">
        <v>68</v>
      </c>
      <c r="B24" s="121">
        <v>2371.1801596290393</v>
      </c>
      <c r="C24" s="121">
        <v>1856.8141856720745</v>
      </c>
      <c r="D24" s="159">
        <f t="shared" si="0"/>
        <v>0.27701531899423193</v>
      </c>
      <c r="F24" s="40"/>
      <c r="G24" s="40"/>
      <c r="H24" s="40"/>
    </row>
    <row r="25" spans="1:8" x14ac:dyDescent="0.3">
      <c r="A25" s="68" t="s">
        <v>69</v>
      </c>
      <c r="B25" s="122">
        <v>-1245.4178671832278</v>
      </c>
      <c r="C25" s="122">
        <v>-1152.3637339855181</v>
      </c>
      <c r="D25" s="158">
        <f t="shared" si="0"/>
        <v>8.0750660970452914E-2</v>
      </c>
      <c r="F25" s="40"/>
      <c r="G25" s="40"/>
      <c r="H25" s="40"/>
    </row>
    <row r="26" spans="1:8" x14ac:dyDescent="0.3">
      <c r="A26" s="71" t="s">
        <v>70</v>
      </c>
      <c r="B26" s="116">
        <v>53.614413979922389</v>
      </c>
      <c r="C26" s="116">
        <v>-19.392016286253796</v>
      </c>
      <c r="D26" s="158">
        <f t="shared" si="0"/>
        <v>-3.7647673758363873</v>
      </c>
      <c r="F26" s="40"/>
      <c r="G26" s="40"/>
      <c r="H26" s="40"/>
    </row>
    <row r="27" spans="1:8" x14ac:dyDescent="0.3">
      <c r="A27" s="26" t="s">
        <v>71</v>
      </c>
      <c r="B27" s="118">
        <v>6593.0461937827749</v>
      </c>
      <c r="C27" s="118">
        <v>6182.4178647215431</v>
      </c>
      <c r="D27" s="160">
        <f t="shared" si="0"/>
        <v>6.6418727760926943E-2</v>
      </c>
      <c r="F27" s="40"/>
      <c r="G27" s="40"/>
      <c r="H27" s="40"/>
    </row>
    <row r="28" spans="1:8" x14ac:dyDescent="0.3">
      <c r="A28" s="69" t="s">
        <v>72</v>
      </c>
      <c r="B28" s="117">
        <v>-1079.2818082018</v>
      </c>
      <c r="C28" s="117">
        <v>-1417.83542967522</v>
      </c>
      <c r="D28" s="159">
        <f t="shared" si="0"/>
        <v>-0.23878202955541294</v>
      </c>
      <c r="F28" s="40"/>
      <c r="G28" s="40"/>
      <c r="H28" s="40"/>
    </row>
    <row r="29" spans="1:8" x14ac:dyDescent="0.3">
      <c r="A29" s="69" t="s">
        <v>73</v>
      </c>
      <c r="B29" s="117">
        <v>-397.70522712149636</v>
      </c>
      <c r="C29" s="117">
        <v>-377.92259031301029</v>
      </c>
      <c r="D29" s="159">
        <f t="shared" si="0"/>
        <v>5.2345737766301026E-2</v>
      </c>
      <c r="F29" s="40"/>
      <c r="G29" s="40"/>
      <c r="H29" s="40"/>
    </row>
    <row r="30" spans="1:8" x14ac:dyDescent="0.3">
      <c r="A30" s="26" t="s">
        <v>74</v>
      </c>
      <c r="B30" s="118">
        <v>5116.0591584594786</v>
      </c>
      <c r="C30" s="118">
        <v>4386.6599369842197</v>
      </c>
      <c r="D30" s="160">
        <f t="shared" si="0"/>
        <v>0.16627667335816154</v>
      </c>
      <c r="F30" s="40"/>
      <c r="G30" s="40"/>
      <c r="H30" s="40"/>
    </row>
    <row r="31" spans="1:8" ht="12" customHeight="1" x14ac:dyDescent="0.3"/>
    <row r="32" spans="1:8" x14ac:dyDescent="0.3">
      <c r="A32" s="46"/>
    </row>
  </sheetData>
  <pageMargins left="0.7" right="0.7" top="0.75" bottom="0.75" header="0.3" footer="0.3"/>
  <pageSetup paperSize="9" scale="99" orientation="portrait" r:id="rId1"/>
  <headerFooter>
    <oddFooter>&amp;C&amp;1#&amp;"Calibri"&amp;12&amp;K008000Internal Use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A443"/>
  </sheetPr>
  <dimension ref="A2:J52"/>
  <sheetViews>
    <sheetView showGridLines="0" zoomScale="90" zoomScaleNormal="90" workbookViewId="0"/>
  </sheetViews>
  <sheetFormatPr baseColWidth="10" defaultColWidth="11.36328125" defaultRowHeight="13" x14ac:dyDescent="0.3"/>
  <cols>
    <col min="1" max="1" width="36.36328125" style="1" bestFit="1" customWidth="1"/>
    <col min="2" max="2" width="12.36328125" style="1" bestFit="1" customWidth="1"/>
    <col min="3" max="3" width="18.36328125" style="1" customWidth="1"/>
    <col min="4" max="5" width="14.36328125" style="1" customWidth="1"/>
    <col min="6" max="16384" width="11.36328125" style="1"/>
  </cols>
  <sheetData>
    <row r="2" spans="1:10" ht="12.75" customHeight="1" x14ac:dyDescent="0.3"/>
    <row r="3" spans="1:10" ht="12.75" customHeight="1" x14ac:dyDescent="0.3"/>
    <row r="4" spans="1:10" ht="18.75" customHeight="1" x14ac:dyDescent="0.4">
      <c r="E4" s="49"/>
    </row>
    <row r="5" spans="1:10" ht="18.75" customHeight="1" x14ac:dyDescent="0.4">
      <c r="B5" s="84"/>
      <c r="C5" s="85" t="s">
        <v>84</v>
      </c>
      <c r="D5" s="85"/>
      <c r="E5" s="49"/>
    </row>
    <row r="6" spans="1:10" ht="18" x14ac:dyDescent="0.4">
      <c r="A6" s="23" t="s">
        <v>3</v>
      </c>
      <c r="B6" s="84"/>
      <c r="C6" s="86">
        <f>+'Balance Sheet'!A6</f>
        <v>45930</v>
      </c>
      <c r="D6" s="86"/>
      <c r="E6" s="27"/>
    </row>
    <row r="7" spans="1:10" ht="18" x14ac:dyDescent="0.4">
      <c r="B7" s="81"/>
      <c r="C7" s="85" t="s">
        <v>55</v>
      </c>
      <c r="D7" s="85"/>
      <c r="E7" s="49"/>
    </row>
    <row r="8" spans="1:10" ht="18" x14ac:dyDescent="0.4">
      <c r="A8" s="50"/>
      <c r="B8" s="51"/>
      <c r="C8" s="51"/>
      <c r="D8" s="51"/>
      <c r="E8" s="51"/>
    </row>
    <row r="9" spans="1:10" x14ac:dyDescent="0.3">
      <c r="A9" s="52"/>
      <c r="B9" s="53"/>
      <c r="C9" s="53"/>
      <c r="D9" s="53"/>
      <c r="E9" s="91" t="s">
        <v>90</v>
      </c>
    </row>
    <row r="10" spans="1:10" ht="43.75" customHeight="1" x14ac:dyDescent="0.3">
      <c r="A10" s="54" t="s">
        <v>149</v>
      </c>
      <c r="B10" s="55" t="s">
        <v>109</v>
      </c>
      <c r="C10" s="56" t="s">
        <v>136</v>
      </c>
      <c r="D10" s="56" t="s">
        <v>82</v>
      </c>
      <c r="E10" s="56" t="s">
        <v>83</v>
      </c>
    </row>
    <row r="11" spans="1:10" x14ac:dyDescent="0.3">
      <c r="A11" s="57" t="s">
        <v>75</v>
      </c>
      <c r="B11" s="112">
        <v>15337.38776158805</v>
      </c>
      <c r="C11" s="112">
        <v>18768.573252845577</v>
      </c>
      <c r="D11" s="112">
        <v>55.996522235603194</v>
      </c>
      <c r="E11" s="107">
        <v>-298.77986798106133</v>
      </c>
      <c r="G11" s="104"/>
      <c r="H11" s="104"/>
      <c r="I11" s="104"/>
      <c r="J11" s="104"/>
    </row>
    <row r="12" spans="1:10" x14ac:dyDescent="0.3">
      <c r="A12" s="57" t="s">
        <v>76</v>
      </c>
      <c r="B12" s="112">
        <v>-6297.3352129569757</v>
      </c>
      <c r="C12" s="112">
        <v>-9394.8344807731191</v>
      </c>
      <c r="D12" s="112">
        <v>-26.62949094336</v>
      </c>
      <c r="E12" s="107">
        <v>262.24803431967052</v>
      </c>
      <c r="G12" s="104"/>
      <c r="H12" s="104"/>
      <c r="I12" s="104"/>
      <c r="J12" s="104"/>
    </row>
    <row r="13" spans="1:10" x14ac:dyDescent="0.3">
      <c r="A13" s="58" t="s">
        <v>59</v>
      </c>
      <c r="B13" s="113">
        <v>9040.0525486310744</v>
      </c>
      <c r="C13" s="113">
        <v>9373.738772072451</v>
      </c>
      <c r="D13" s="113">
        <v>29.367031292243194</v>
      </c>
      <c r="E13" s="113">
        <v>-36.53183366139271</v>
      </c>
      <c r="G13" s="104"/>
      <c r="H13" s="104"/>
      <c r="I13" s="104"/>
      <c r="J13" s="104"/>
    </row>
    <row r="14" spans="1:10" x14ac:dyDescent="0.3">
      <c r="A14" s="57" t="s">
        <v>60</v>
      </c>
      <c r="B14" s="107">
        <v>-2247.4714533589135</v>
      </c>
      <c r="C14" s="107">
        <v>-1692.7951804902048</v>
      </c>
      <c r="D14" s="107">
        <v>-22.375547292413302</v>
      </c>
      <c r="E14" s="107">
        <v>71.535594755406265</v>
      </c>
      <c r="G14" s="104"/>
      <c r="H14" s="104"/>
      <c r="I14" s="104"/>
      <c r="J14" s="104"/>
    </row>
    <row r="15" spans="1:10" x14ac:dyDescent="0.3">
      <c r="A15" s="59" t="s">
        <v>61</v>
      </c>
      <c r="B15" s="107">
        <v>-1771.2316602165693</v>
      </c>
      <c r="C15" s="107">
        <v>-836.39541464411263</v>
      </c>
      <c r="D15" s="107">
        <v>-12.888794185861499</v>
      </c>
      <c r="E15" s="114">
        <v>-397.16414138284432</v>
      </c>
      <c r="G15" s="104"/>
      <c r="H15" s="104"/>
      <c r="I15" s="104"/>
      <c r="J15" s="104"/>
    </row>
    <row r="16" spans="1:10" x14ac:dyDescent="0.3">
      <c r="A16" s="59" t="s">
        <v>62</v>
      </c>
      <c r="B16" s="107">
        <v>675.62565131200392</v>
      </c>
      <c r="C16" s="107">
        <v>177.03549670647021</v>
      </c>
      <c r="D16" s="102">
        <v>0</v>
      </c>
      <c r="E16" s="114">
        <v>10.626417921106839</v>
      </c>
      <c r="G16" s="104"/>
      <c r="H16" s="104"/>
      <c r="I16" s="104"/>
      <c r="J16" s="104"/>
    </row>
    <row r="17" spans="1:10" x14ac:dyDescent="0.3">
      <c r="A17" s="59" t="s">
        <v>63</v>
      </c>
      <c r="B17" s="107">
        <v>-1641.1399215937558</v>
      </c>
      <c r="C17" s="107">
        <v>-1695.9813745868548</v>
      </c>
      <c r="D17" s="107">
        <v>-9.6836846342868004</v>
      </c>
      <c r="E17" s="114">
        <v>516.9007037047287</v>
      </c>
      <c r="G17" s="104"/>
      <c r="H17" s="104"/>
      <c r="I17" s="104"/>
      <c r="J17" s="104"/>
    </row>
    <row r="18" spans="1:10" x14ac:dyDescent="0.3">
      <c r="A18" s="59" t="s">
        <v>100</v>
      </c>
      <c r="B18" s="107">
        <v>489.2744771394074</v>
      </c>
      <c r="C18" s="107">
        <v>662.54611203429238</v>
      </c>
      <c r="D18" s="102">
        <v>0.196931527735</v>
      </c>
      <c r="E18" s="114">
        <v>-58.827385487584976</v>
      </c>
      <c r="G18" s="104"/>
      <c r="H18" s="104"/>
      <c r="I18" s="104"/>
      <c r="J18" s="104"/>
    </row>
    <row r="19" spans="1:10" x14ac:dyDescent="0.3">
      <c r="A19" s="57" t="s">
        <v>64</v>
      </c>
      <c r="B19" s="107">
        <v>-664.55402336288284</v>
      </c>
      <c r="C19" s="107">
        <v>-1403.8224165346116</v>
      </c>
      <c r="D19" s="102">
        <v>-0.9912417696643</v>
      </c>
      <c r="E19" s="114">
        <v>-7.9175017937032424</v>
      </c>
      <c r="G19" s="104"/>
      <c r="H19" s="104"/>
      <c r="I19" s="104"/>
      <c r="J19" s="104"/>
    </row>
    <row r="20" spans="1:10" x14ac:dyDescent="0.3">
      <c r="A20" s="58" t="s">
        <v>1</v>
      </c>
      <c r="B20" s="113">
        <v>6128.0270719092769</v>
      </c>
      <c r="C20" s="113">
        <v>6277.1211750476341</v>
      </c>
      <c r="D20" s="113">
        <v>6.0002422301655924</v>
      </c>
      <c r="E20" s="113">
        <v>27.08625930031031</v>
      </c>
      <c r="G20" s="104"/>
      <c r="H20" s="104"/>
      <c r="I20" s="104"/>
      <c r="J20" s="104"/>
    </row>
    <row r="21" spans="1:10" x14ac:dyDescent="0.3">
      <c r="A21" s="57" t="s">
        <v>77</v>
      </c>
      <c r="B21" s="107">
        <v>-2037.3373783290849</v>
      </c>
      <c r="C21" s="107">
        <v>-2096.669810415186</v>
      </c>
      <c r="D21" s="107">
        <v>-9.5529852271662996</v>
      </c>
      <c r="E21" s="107">
        <v>-128.15370820147479</v>
      </c>
      <c r="G21" s="104"/>
      <c r="H21" s="104"/>
      <c r="I21" s="104"/>
      <c r="J21" s="104"/>
    </row>
    <row r="22" spans="1:10" x14ac:dyDescent="0.3">
      <c r="A22" s="58" t="s">
        <v>66</v>
      </c>
      <c r="B22" s="113">
        <v>4090.6896935801915</v>
      </c>
      <c r="C22" s="113">
        <v>4180.4513646324476</v>
      </c>
      <c r="D22" s="113">
        <v>-3.5527429970007081</v>
      </c>
      <c r="E22" s="113">
        <v>-101.06744890116447</v>
      </c>
      <c r="G22" s="104"/>
      <c r="H22" s="104"/>
      <c r="I22" s="104"/>
      <c r="J22" s="104"/>
    </row>
    <row r="23" spans="1:10" x14ac:dyDescent="0.3">
      <c r="A23" s="57" t="s">
        <v>78</v>
      </c>
      <c r="B23" s="107">
        <v>-1211.1967468984453</v>
      </c>
      <c r="C23" s="107">
        <v>-454.57148578440575</v>
      </c>
      <c r="D23" s="107">
        <v>8.1595638754897024</v>
      </c>
      <c r="E23" s="107">
        <v>412.19080162413326</v>
      </c>
      <c r="G23" s="104"/>
      <c r="H23" s="104"/>
      <c r="I23" s="104"/>
      <c r="J23" s="104"/>
    </row>
    <row r="24" spans="1:10" x14ac:dyDescent="0.3">
      <c r="A24" s="57" t="s">
        <v>79</v>
      </c>
      <c r="B24" s="107">
        <v>53.867856769803701</v>
      </c>
      <c r="C24" s="107">
        <v>14.128112458349101</v>
      </c>
      <c r="D24" s="107">
        <v>-14.710071514682898</v>
      </c>
      <c r="E24" s="102">
        <v>0.32851626645249782</v>
      </c>
      <c r="G24" s="104"/>
      <c r="H24" s="104"/>
      <c r="I24" s="104"/>
      <c r="J24" s="104"/>
    </row>
    <row r="25" spans="1:10" x14ac:dyDescent="0.3">
      <c r="A25" s="58" t="s">
        <v>80</v>
      </c>
      <c r="B25" s="113">
        <v>2933.3608034515505</v>
      </c>
      <c r="C25" s="113">
        <v>3740.007991306391</v>
      </c>
      <c r="D25" s="113">
        <v>-10.103250636193906</v>
      </c>
      <c r="E25" s="113">
        <v>311.45186898942103</v>
      </c>
      <c r="G25" s="104"/>
      <c r="H25" s="104"/>
      <c r="I25" s="104"/>
      <c r="J25" s="104"/>
    </row>
    <row r="26" spans="1:10" x14ac:dyDescent="0.3">
      <c r="A26" s="57" t="s">
        <v>81</v>
      </c>
      <c r="B26" s="107">
        <v>-795.95162853044087</v>
      </c>
      <c r="C26" s="107">
        <v>-952.54050620619159</v>
      </c>
      <c r="D26" s="102">
        <v>-0.85858670899889988</v>
      </c>
      <c r="E26" s="107">
        <v>81.58568612233077</v>
      </c>
      <c r="G26" s="104"/>
      <c r="H26" s="104"/>
      <c r="I26" s="104"/>
      <c r="J26" s="104"/>
    </row>
    <row r="27" spans="1:10" x14ac:dyDescent="0.3">
      <c r="A27" s="41" t="s">
        <v>74</v>
      </c>
      <c r="B27" s="113">
        <v>2137.4091749211098</v>
      </c>
      <c r="C27" s="113">
        <v>2787.4674851002001</v>
      </c>
      <c r="D27" s="113">
        <v>-10.961837345192805</v>
      </c>
      <c r="E27" s="113">
        <v>393.03755511175177</v>
      </c>
      <c r="G27" s="104"/>
      <c r="H27" s="104"/>
      <c r="I27" s="104"/>
      <c r="J27" s="104"/>
    </row>
    <row r="28" spans="1:10" x14ac:dyDescent="0.3">
      <c r="G28" s="104"/>
      <c r="H28" s="104"/>
      <c r="I28" s="104"/>
      <c r="J28" s="104"/>
    </row>
    <row r="29" spans="1:10" x14ac:dyDescent="0.3">
      <c r="A29" s="44"/>
      <c r="G29" s="104"/>
      <c r="H29" s="104"/>
      <c r="I29" s="104"/>
      <c r="J29" s="104"/>
    </row>
    <row r="30" spans="1:10" ht="18" x14ac:dyDescent="0.4">
      <c r="C30" s="45"/>
      <c r="D30" s="45"/>
      <c r="G30" s="104"/>
      <c r="H30" s="104"/>
      <c r="I30" s="104"/>
      <c r="J30" s="104"/>
    </row>
    <row r="31" spans="1:10" x14ac:dyDescent="0.3">
      <c r="E31" s="91" t="s">
        <v>90</v>
      </c>
      <c r="G31" s="104"/>
      <c r="H31" s="104"/>
      <c r="I31" s="104"/>
      <c r="J31" s="104"/>
    </row>
    <row r="32" spans="1:10" s="60" customFormat="1" ht="39.65" customHeight="1" x14ac:dyDescent="0.3">
      <c r="A32" s="54" t="s">
        <v>150</v>
      </c>
      <c r="B32" s="55" t="s">
        <v>109</v>
      </c>
      <c r="C32" s="56" t="s">
        <v>114</v>
      </c>
      <c r="D32" s="56" t="s">
        <v>82</v>
      </c>
      <c r="E32" s="56" t="s">
        <v>115</v>
      </c>
      <c r="G32" s="104"/>
      <c r="H32" s="104"/>
      <c r="I32" s="104"/>
      <c r="J32" s="104"/>
    </row>
    <row r="33" spans="1:10" s="60" customFormat="1" x14ac:dyDescent="0.3">
      <c r="A33" s="61" t="s">
        <v>75</v>
      </c>
      <c r="B33" s="102">
        <v>14133.544792217217</v>
      </c>
      <c r="C33" s="102">
        <v>19355.149627266459</v>
      </c>
      <c r="D33" s="102">
        <v>63.060246713331992</v>
      </c>
      <c r="E33" s="102">
        <v>-434.92981792617587</v>
      </c>
      <c r="G33" s="104"/>
      <c r="H33" s="104"/>
      <c r="I33" s="104"/>
      <c r="J33" s="104"/>
    </row>
    <row r="34" spans="1:10" s="60" customFormat="1" x14ac:dyDescent="0.3">
      <c r="A34" s="61" t="s">
        <v>76</v>
      </c>
      <c r="B34" s="102">
        <v>-6106.4282117654502</v>
      </c>
      <c r="C34" s="102">
        <v>-9318.8324308649826</v>
      </c>
      <c r="D34" s="102">
        <v>-40.596440766279997</v>
      </c>
      <c r="E34" s="102">
        <v>394.3272664645072</v>
      </c>
      <c r="G34" s="104"/>
      <c r="H34" s="104"/>
      <c r="I34" s="104"/>
      <c r="J34" s="104"/>
    </row>
    <row r="35" spans="1:10" s="60" customFormat="1" x14ac:dyDescent="0.3">
      <c r="A35" s="62" t="s">
        <v>59</v>
      </c>
      <c r="B35" s="110">
        <v>8027.1165804517668</v>
      </c>
      <c r="C35" s="110">
        <v>10036.317196401476</v>
      </c>
      <c r="D35" s="110">
        <v>22.463805947051995</v>
      </c>
      <c r="E35" s="110">
        <v>-40.60255146166682</v>
      </c>
      <c r="G35" s="104"/>
      <c r="H35" s="104"/>
      <c r="I35" s="104"/>
      <c r="J35" s="104"/>
    </row>
    <row r="36" spans="1:10" s="60" customFormat="1" x14ac:dyDescent="0.3">
      <c r="A36" s="63" t="s">
        <v>60</v>
      </c>
      <c r="B36" s="102">
        <v>-2542.7269387753208</v>
      </c>
      <c r="C36" s="102">
        <v>-354.35804917593396</v>
      </c>
      <c r="D36" s="102">
        <v>-3.1370887515453996</v>
      </c>
      <c r="E36" s="102">
        <v>47.42189026077336</v>
      </c>
      <c r="G36" s="104"/>
      <c r="H36" s="104"/>
      <c r="I36" s="104"/>
      <c r="J36" s="104"/>
    </row>
    <row r="37" spans="1:10" s="60" customFormat="1" x14ac:dyDescent="0.3">
      <c r="A37" s="64" t="s">
        <v>61</v>
      </c>
      <c r="B37" s="102">
        <v>-1616.5349626230691</v>
      </c>
      <c r="C37" s="102">
        <v>-827.51757411221831</v>
      </c>
      <c r="D37" s="102">
        <v>-8.7692051551477999</v>
      </c>
      <c r="E37" s="102">
        <v>-357.37414622675743</v>
      </c>
      <c r="G37" s="104"/>
      <c r="H37" s="104"/>
      <c r="I37" s="104"/>
      <c r="J37" s="104"/>
    </row>
    <row r="38" spans="1:10" s="60" customFormat="1" x14ac:dyDescent="0.3">
      <c r="A38" s="64" t="s">
        <v>62</v>
      </c>
      <c r="B38" s="102">
        <v>483.85026838852446</v>
      </c>
      <c r="C38" s="102">
        <v>169.7644256415814</v>
      </c>
      <c r="D38" s="102">
        <v>0</v>
      </c>
      <c r="E38" s="102">
        <v>11.6656582647833</v>
      </c>
      <c r="G38" s="104"/>
      <c r="H38" s="104"/>
      <c r="I38" s="104"/>
      <c r="J38" s="104"/>
    </row>
    <row r="39" spans="1:10" s="60" customFormat="1" x14ac:dyDescent="0.3">
      <c r="A39" s="64" t="s">
        <v>63</v>
      </c>
      <c r="B39" s="102">
        <v>-1840.04727805416</v>
      </c>
      <c r="C39" s="102">
        <v>-1644.1614593555341</v>
      </c>
      <c r="D39" s="102">
        <v>-4.4318515220176007</v>
      </c>
      <c r="E39" s="102">
        <v>456.4329192049687</v>
      </c>
      <c r="G39" s="104"/>
      <c r="H39" s="104"/>
      <c r="I39" s="104"/>
      <c r="J39" s="104"/>
    </row>
    <row r="40" spans="1:10" s="60" customFormat="1" x14ac:dyDescent="0.3">
      <c r="A40" s="64" t="s">
        <v>100</v>
      </c>
      <c r="B40" s="102">
        <v>430.00503351338352</v>
      </c>
      <c r="C40" s="102">
        <v>1947.5565586502373</v>
      </c>
      <c r="D40" s="102">
        <v>10.063967925620002</v>
      </c>
      <c r="E40" s="102">
        <v>-63.302540982221373</v>
      </c>
      <c r="G40" s="104"/>
      <c r="H40" s="104"/>
      <c r="I40" s="104"/>
      <c r="J40" s="104"/>
    </row>
    <row r="41" spans="1:10" s="60" customFormat="1" x14ac:dyDescent="0.3">
      <c r="A41" s="63" t="s">
        <v>64</v>
      </c>
      <c r="B41" s="102">
        <v>-609.30232739446001</v>
      </c>
      <c r="C41" s="102">
        <v>-1305.9579117579385</v>
      </c>
      <c r="D41" s="102">
        <v>-0.65035555047019999</v>
      </c>
      <c r="E41" s="102">
        <v>-8.0407649103444978</v>
      </c>
      <c r="G41" s="104"/>
      <c r="H41" s="104"/>
      <c r="I41" s="104"/>
      <c r="J41" s="104"/>
    </row>
    <row r="42" spans="1:10" s="60" customFormat="1" x14ac:dyDescent="0.3">
      <c r="A42" s="62" t="s">
        <v>1</v>
      </c>
      <c r="B42" s="110">
        <v>4875.0873142819864</v>
      </c>
      <c r="C42" s="110">
        <v>8376.0012354676001</v>
      </c>
      <c r="D42" s="110">
        <v>18.676361645036391</v>
      </c>
      <c r="E42" s="110">
        <v>-1.2214261112380262</v>
      </c>
      <c r="G42" s="104"/>
      <c r="H42" s="104"/>
      <c r="I42" s="104"/>
      <c r="J42" s="104"/>
    </row>
    <row r="43" spans="1:10" s="60" customFormat="1" x14ac:dyDescent="0.3">
      <c r="A43" s="63" t="s">
        <v>77</v>
      </c>
      <c r="B43" s="102">
        <v>-1886.4420901897768</v>
      </c>
      <c r="C43" s="102">
        <v>-2199.6345291092798</v>
      </c>
      <c r="D43" s="102">
        <v>-8.2035948045728002</v>
      </c>
      <c r="E43" s="115">
        <v>-102.97792069917685</v>
      </c>
      <c r="G43" s="104"/>
      <c r="H43" s="104"/>
      <c r="I43" s="104"/>
      <c r="J43" s="104"/>
    </row>
    <row r="44" spans="1:10" s="60" customFormat="1" x14ac:dyDescent="0.3">
      <c r="A44" s="62" t="s">
        <v>66</v>
      </c>
      <c r="B44" s="110">
        <v>2988.6452240922094</v>
      </c>
      <c r="C44" s="110">
        <v>6176.3667063583216</v>
      </c>
      <c r="D44" s="110">
        <v>10.472766840463592</v>
      </c>
      <c r="E44" s="110">
        <v>-104.19934681041484</v>
      </c>
      <c r="G44" s="104"/>
      <c r="H44" s="104"/>
      <c r="I44" s="104"/>
      <c r="J44" s="104"/>
    </row>
    <row r="45" spans="1:10" s="60" customFormat="1" x14ac:dyDescent="0.3">
      <c r="A45" s="63" t="s">
        <v>78</v>
      </c>
      <c r="B45" s="102">
        <v>-1029.2812178963961</v>
      </c>
      <c r="C45" s="102">
        <v>-58.902334785639077</v>
      </c>
      <c r="D45" s="102">
        <v>13.622930907844701</v>
      </c>
      <c r="E45" s="115">
        <v>-77.803112211327999</v>
      </c>
      <c r="G45" s="104"/>
      <c r="H45" s="104"/>
      <c r="I45" s="104"/>
      <c r="J45" s="104"/>
    </row>
    <row r="46" spans="1:10" s="60" customFormat="1" x14ac:dyDescent="0.3">
      <c r="A46" s="63" t="s">
        <v>79</v>
      </c>
      <c r="B46" s="102">
        <v>30.531648798600301</v>
      </c>
      <c r="C46" s="102">
        <v>-4.2459228389656003</v>
      </c>
      <c r="D46" s="102">
        <v>-43.680151753659096</v>
      </c>
      <c r="E46" s="102">
        <v>-1.9975904922293941</v>
      </c>
      <c r="G46" s="104"/>
      <c r="H46" s="104"/>
      <c r="I46" s="104"/>
      <c r="J46" s="104"/>
    </row>
    <row r="47" spans="1:10" s="60" customFormat="1" x14ac:dyDescent="0.3">
      <c r="A47" s="62" t="s">
        <v>80</v>
      </c>
      <c r="B47" s="110">
        <v>1989.8956549944135</v>
      </c>
      <c r="C47" s="110">
        <v>6113.2184487337181</v>
      </c>
      <c r="D47" s="110">
        <v>-19.584454005350803</v>
      </c>
      <c r="E47" s="110">
        <v>-184.00004951397185</v>
      </c>
      <c r="G47" s="104"/>
      <c r="H47" s="104"/>
      <c r="I47" s="104"/>
      <c r="J47" s="104"/>
    </row>
    <row r="48" spans="1:10" s="60" customFormat="1" x14ac:dyDescent="0.3">
      <c r="A48" s="63" t="s">
        <v>81</v>
      </c>
      <c r="B48" s="102">
        <v>-666.27933991370389</v>
      </c>
      <c r="C48" s="102">
        <v>-1891.8350666921685</v>
      </c>
      <c r="D48" s="102">
        <v>1.5499275405399999</v>
      </c>
      <c r="E48" s="115">
        <v>127.7050065162891</v>
      </c>
      <c r="G48" s="104"/>
      <c r="H48" s="104"/>
      <c r="I48" s="104"/>
      <c r="J48" s="104"/>
    </row>
    <row r="49" spans="1:10" s="60" customFormat="1" x14ac:dyDescent="0.3">
      <c r="A49" s="62" t="s">
        <v>74</v>
      </c>
      <c r="B49" s="110">
        <v>1323.6163150807095</v>
      </c>
      <c r="C49" s="110">
        <v>4221.3467526843169</v>
      </c>
      <c r="D49" s="110">
        <v>-18.034526464810803</v>
      </c>
      <c r="E49" s="110">
        <v>-56.295042997682742</v>
      </c>
      <c r="G49" s="104"/>
      <c r="H49" s="104"/>
      <c r="I49" s="104"/>
      <c r="J49" s="104"/>
    </row>
    <row r="50" spans="1:10" s="60" customFormat="1" ht="9.65" customHeight="1" x14ac:dyDescent="0.3"/>
    <row r="51" spans="1:10" s="60" customFormat="1" x14ac:dyDescent="0.3">
      <c r="A51" s="44" t="s">
        <v>113</v>
      </c>
    </row>
    <row r="52" spans="1:10" s="60" customFormat="1" x14ac:dyDescent="0.3"/>
  </sheetData>
  <pageMargins left="0.7" right="0.7" top="0.75" bottom="0.75" header="0.3" footer="0.3"/>
  <pageSetup paperSize="9" scale="81" orientation="portrait" r:id="rId1"/>
  <headerFooter>
    <oddFooter>&amp;C&amp;1#&amp;"Calibri"&amp;12&amp;K008000Internal Use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A443"/>
  </sheetPr>
  <dimension ref="A2:J50"/>
  <sheetViews>
    <sheetView showGridLines="0" zoomScale="90" zoomScaleNormal="90" workbookViewId="0"/>
  </sheetViews>
  <sheetFormatPr baseColWidth="10" defaultColWidth="11.36328125" defaultRowHeight="13" x14ac:dyDescent="0.3"/>
  <cols>
    <col min="1" max="1" width="33.36328125" style="1" bestFit="1" customWidth="1"/>
    <col min="2" max="2" width="15.6328125" style="1" bestFit="1" customWidth="1"/>
    <col min="3" max="3" width="15.36328125" style="1" bestFit="1" customWidth="1"/>
    <col min="4" max="4" width="15.36328125" style="1" customWidth="1"/>
    <col min="5" max="16384" width="11.36328125" style="1"/>
  </cols>
  <sheetData>
    <row r="2" spans="1:10" ht="12.75" customHeight="1" x14ac:dyDescent="0.3"/>
    <row r="3" spans="1:10" ht="12.75" customHeight="1" x14ac:dyDescent="0.3"/>
    <row r="4" spans="1:10" ht="12.75" customHeight="1" x14ac:dyDescent="0.3"/>
    <row r="5" spans="1:10" ht="15.5" x14ac:dyDescent="0.35">
      <c r="A5" s="84"/>
      <c r="B5" s="85" t="s">
        <v>89</v>
      </c>
      <c r="C5" s="84"/>
    </row>
    <row r="6" spans="1:10" ht="15.5" x14ac:dyDescent="0.35">
      <c r="A6" s="84"/>
      <c r="B6" s="87">
        <f>+'Balance Sheet'!A6</f>
        <v>45930</v>
      </c>
      <c r="C6" s="84"/>
    </row>
    <row r="7" spans="1:10" ht="15.5" x14ac:dyDescent="0.35">
      <c r="A7" s="84"/>
      <c r="B7" s="85" t="s">
        <v>55</v>
      </c>
      <c r="C7" s="84"/>
    </row>
    <row r="8" spans="1:10" x14ac:dyDescent="0.3">
      <c r="B8" s="36"/>
      <c r="E8" s="91" t="s">
        <v>90</v>
      </c>
    </row>
    <row r="9" spans="1:10" x14ac:dyDescent="0.3">
      <c r="A9" s="37" t="s">
        <v>149</v>
      </c>
      <c r="B9" s="38" t="s">
        <v>85</v>
      </c>
      <c r="C9" s="38" t="s">
        <v>86</v>
      </c>
      <c r="D9" s="38" t="s">
        <v>87</v>
      </c>
      <c r="E9" s="38" t="s">
        <v>88</v>
      </c>
    </row>
    <row r="10" spans="1:10" x14ac:dyDescent="0.3">
      <c r="A10" s="39" t="s">
        <v>75</v>
      </c>
      <c r="B10" s="102">
        <v>1593.66697183</v>
      </c>
      <c r="C10" s="109">
        <v>1906.7090677247679</v>
      </c>
      <c r="D10" s="109">
        <v>5449.0632184426904</v>
      </c>
      <c r="E10" s="102">
        <v>6389.5092998505916</v>
      </c>
      <c r="F10" s="40"/>
      <c r="G10" s="104"/>
      <c r="H10" s="104"/>
      <c r="I10" s="104"/>
      <c r="J10" s="104"/>
    </row>
    <row r="11" spans="1:10" x14ac:dyDescent="0.3">
      <c r="A11" s="39" t="s">
        <v>76</v>
      </c>
      <c r="B11" s="102">
        <v>-0.12837475999999998</v>
      </c>
      <c r="C11" s="109">
        <v>-57.383533768191</v>
      </c>
      <c r="D11" s="109">
        <v>-1952.1717361776152</v>
      </c>
      <c r="E11" s="102">
        <v>-4287.6515682511699</v>
      </c>
      <c r="F11" s="40"/>
      <c r="G11" s="104"/>
      <c r="H11" s="104"/>
      <c r="I11" s="104"/>
      <c r="J11" s="104"/>
    </row>
    <row r="12" spans="1:10" x14ac:dyDescent="0.3">
      <c r="A12" s="41" t="s">
        <v>59</v>
      </c>
      <c r="B12" s="110">
        <v>1593.5385970699999</v>
      </c>
      <c r="C12" s="111">
        <v>1849.3255339565769</v>
      </c>
      <c r="D12" s="111">
        <v>3496.8914822650759</v>
      </c>
      <c r="E12" s="110">
        <v>2101.8577315994212</v>
      </c>
      <c r="F12" s="40"/>
      <c r="G12" s="104"/>
      <c r="H12" s="104"/>
      <c r="I12" s="104"/>
      <c r="J12" s="104"/>
    </row>
    <row r="13" spans="1:10" x14ac:dyDescent="0.3">
      <c r="A13" s="39" t="s">
        <v>60</v>
      </c>
      <c r="B13" s="102">
        <v>-189.90257206999999</v>
      </c>
      <c r="C13" s="102">
        <v>-391.21476910940453</v>
      </c>
      <c r="D13" s="102">
        <v>-1159.3876139685447</v>
      </c>
      <c r="E13" s="102">
        <v>-508.5272944709647</v>
      </c>
      <c r="F13" s="40"/>
      <c r="G13" s="104"/>
      <c r="H13" s="104"/>
      <c r="I13" s="104"/>
      <c r="J13" s="104"/>
    </row>
    <row r="14" spans="1:10" x14ac:dyDescent="0.3">
      <c r="A14" s="43" t="s">
        <v>61</v>
      </c>
      <c r="B14" s="102">
        <v>-223.30068313999999</v>
      </c>
      <c r="C14" s="109">
        <v>-451.18295504638985</v>
      </c>
      <c r="D14" s="109">
        <v>-761.70706191603404</v>
      </c>
      <c r="E14" s="102">
        <v>-335.04096011414543</v>
      </c>
      <c r="F14" s="40"/>
      <c r="G14" s="104"/>
      <c r="H14" s="104"/>
      <c r="I14" s="104"/>
      <c r="J14" s="104"/>
    </row>
    <row r="15" spans="1:10" x14ac:dyDescent="0.3">
      <c r="A15" s="43" t="s">
        <v>62</v>
      </c>
      <c r="B15" s="102">
        <v>100.60600534000001</v>
      </c>
      <c r="C15" s="109">
        <v>276.22599060424812</v>
      </c>
      <c r="D15" s="109">
        <v>297.71557334875587</v>
      </c>
      <c r="E15" s="102">
        <v>0</v>
      </c>
      <c r="F15" s="40"/>
      <c r="G15" s="104"/>
      <c r="H15" s="104"/>
      <c r="I15" s="104"/>
      <c r="J15" s="104"/>
    </row>
    <row r="16" spans="1:10" x14ac:dyDescent="0.3">
      <c r="A16" s="43" t="s">
        <v>63</v>
      </c>
      <c r="B16" s="102">
        <v>-235.73892022000001</v>
      </c>
      <c r="C16" s="109">
        <v>-324.61223588871059</v>
      </c>
      <c r="D16" s="109">
        <v>-789.998310145083</v>
      </c>
      <c r="E16" s="102">
        <v>-291.27316958096242</v>
      </c>
      <c r="F16" s="40"/>
      <c r="G16" s="104"/>
      <c r="H16" s="104"/>
      <c r="I16" s="104"/>
      <c r="J16" s="104"/>
    </row>
    <row r="17" spans="1:10" x14ac:dyDescent="0.3">
      <c r="A17" s="43" t="s">
        <v>100</v>
      </c>
      <c r="B17" s="102">
        <v>168.53102594999999</v>
      </c>
      <c r="C17" s="109">
        <v>108.3544312214478</v>
      </c>
      <c r="D17" s="109">
        <v>94.602184743816494</v>
      </c>
      <c r="E17" s="102">
        <v>117.7868352241431</v>
      </c>
      <c r="F17" s="40"/>
      <c r="G17" s="104"/>
      <c r="H17" s="104"/>
      <c r="I17" s="104"/>
      <c r="J17" s="104"/>
    </row>
    <row r="18" spans="1:10" x14ac:dyDescent="0.3">
      <c r="A18" s="39" t="s">
        <v>64</v>
      </c>
      <c r="B18" s="102">
        <v>-63.282972139999998</v>
      </c>
      <c r="C18" s="109">
        <v>-128.70533867093678</v>
      </c>
      <c r="D18" s="109">
        <v>-467.61992099316757</v>
      </c>
      <c r="E18" s="102">
        <v>-4.9457915587784003</v>
      </c>
      <c r="F18" s="40"/>
      <c r="G18" s="104"/>
      <c r="H18" s="104"/>
      <c r="I18" s="104"/>
      <c r="J18" s="104"/>
    </row>
    <row r="19" spans="1:10" x14ac:dyDescent="0.3">
      <c r="A19" s="41" t="s">
        <v>1</v>
      </c>
      <c r="B19" s="111">
        <v>1340.3530528599999</v>
      </c>
      <c r="C19" s="111">
        <v>1329.4054261762356</v>
      </c>
      <c r="D19" s="111">
        <v>1869.8839473033636</v>
      </c>
      <c r="E19" s="111">
        <v>1588.3846455696782</v>
      </c>
      <c r="F19" s="40"/>
      <c r="G19" s="104"/>
      <c r="H19" s="104"/>
      <c r="I19" s="104"/>
      <c r="J19" s="104"/>
    </row>
    <row r="20" spans="1:10" x14ac:dyDescent="0.3">
      <c r="A20" s="39" t="s">
        <v>77</v>
      </c>
      <c r="B20" s="109">
        <v>-533.88243874</v>
      </c>
      <c r="C20" s="109">
        <v>-415.90543467715401</v>
      </c>
      <c r="D20" s="109">
        <v>-676.87129362816279</v>
      </c>
      <c r="E20" s="109">
        <v>-410.67821128376772</v>
      </c>
      <c r="F20" s="40"/>
      <c r="G20" s="104"/>
      <c r="H20" s="104"/>
      <c r="I20" s="104"/>
      <c r="J20" s="104"/>
    </row>
    <row r="21" spans="1:10" x14ac:dyDescent="0.3">
      <c r="A21" s="41" t="s">
        <v>66</v>
      </c>
      <c r="B21" s="111">
        <v>806.47061411999994</v>
      </c>
      <c r="C21" s="111">
        <v>913.49999149908149</v>
      </c>
      <c r="D21" s="111">
        <v>1193.0126536752009</v>
      </c>
      <c r="E21" s="111">
        <v>1177.7064342859103</v>
      </c>
      <c r="F21" s="40"/>
      <c r="G21" s="104"/>
      <c r="H21" s="104"/>
      <c r="I21" s="104"/>
      <c r="J21" s="104"/>
    </row>
    <row r="22" spans="1:10" x14ac:dyDescent="0.3">
      <c r="A22" s="39" t="s">
        <v>78</v>
      </c>
      <c r="B22" s="109">
        <v>-72.706657729999989</v>
      </c>
      <c r="C22" s="109">
        <v>-290.95701801441163</v>
      </c>
      <c r="D22" s="109">
        <v>-157.16769145101378</v>
      </c>
      <c r="E22" s="109">
        <v>-690.36537970301993</v>
      </c>
      <c r="F22" s="40"/>
      <c r="G22" s="104"/>
      <c r="H22" s="104"/>
      <c r="I22" s="104"/>
      <c r="J22" s="104"/>
    </row>
    <row r="23" spans="1:10" x14ac:dyDescent="0.3">
      <c r="A23" s="39" t="s">
        <v>79</v>
      </c>
      <c r="B23" s="102">
        <v>0</v>
      </c>
      <c r="C23" s="109">
        <v>23.746677848160797</v>
      </c>
      <c r="D23" s="109">
        <v>13.5938638564588</v>
      </c>
      <c r="E23" s="109">
        <v>16.527315065184098</v>
      </c>
      <c r="F23" s="40"/>
      <c r="G23" s="104"/>
      <c r="H23" s="104"/>
      <c r="I23" s="104"/>
      <c r="J23" s="104"/>
    </row>
    <row r="24" spans="1:10" x14ac:dyDescent="0.3">
      <c r="A24" s="41" t="s">
        <v>80</v>
      </c>
      <c r="B24" s="111">
        <v>733.76395638999998</v>
      </c>
      <c r="C24" s="111">
        <v>646.28965133283066</v>
      </c>
      <c r="D24" s="111">
        <v>1049.4388260806459</v>
      </c>
      <c r="E24" s="111">
        <v>503.86836964807452</v>
      </c>
      <c r="F24" s="40"/>
      <c r="G24" s="104"/>
      <c r="H24" s="104"/>
      <c r="I24" s="104"/>
      <c r="J24" s="104"/>
    </row>
    <row r="25" spans="1:10" x14ac:dyDescent="0.3">
      <c r="A25" s="39" t="s">
        <v>81</v>
      </c>
      <c r="B25" s="109">
        <v>-128.60749840047299</v>
      </c>
      <c r="C25" s="109">
        <v>-178.2221710692082</v>
      </c>
      <c r="D25" s="109">
        <v>-284.05087575274126</v>
      </c>
      <c r="E25" s="109">
        <v>-205.0710833080185</v>
      </c>
      <c r="F25" s="40"/>
      <c r="G25" s="104"/>
      <c r="H25" s="104"/>
      <c r="I25" s="104"/>
      <c r="J25" s="104"/>
    </row>
    <row r="26" spans="1:10" x14ac:dyDescent="0.3">
      <c r="A26" s="41" t="s">
        <v>74</v>
      </c>
      <c r="B26" s="111">
        <v>605.15645798952698</v>
      </c>
      <c r="C26" s="111">
        <v>468.06748026362249</v>
      </c>
      <c r="D26" s="111">
        <v>765.38795032790472</v>
      </c>
      <c r="E26" s="111">
        <v>298.79728634005596</v>
      </c>
      <c r="F26" s="40"/>
      <c r="G26" s="104"/>
      <c r="H26" s="104"/>
      <c r="I26" s="104"/>
      <c r="J26" s="104"/>
    </row>
    <row r="27" spans="1:10" x14ac:dyDescent="0.3">
      <c r="E27" s="40"/>
      <c r="F27" s="40"/>
      <c r="G27" s="104"/>
      <c r="H27" s="104"/>
      <c r="I27" s="104"/>
      <c r="J27" s="104"/>
    </row>
    <row r="28" spans="1:10" x14ac:dyDescent="0.3">
      <c r="E28" s="40"/>
      <c r="F28" s="40"/>
      <c r="G28" s="104"/>
      <c r="H28" s="104"/>
      <c r="I28" s="104"/>
      <c r="J28" s="104"/>
    </row>
    <row r="29" spans="1:10" ht="18" x14ac:dyDescent="0.4">
      <c r="B29" s="45"/>
      <c r="E29" s="40"/>
      <c r="F29" s="40"/>
      <c r="G29" s="104"/>
      <c r="H29" s="104"/>
      <c r="I29" s="104"/>
      <c r="J29" s="104"/>
    </row>
    <row r="30" spans="1:10" x14ac:dyDescent="0.3">
      <c r="B30" s="36"/>
      <c r="E30" s="91" t="s">
        <v>90</v>
      </c>
      <c r="F30" s="40"/>
      <c r="G30" s="104"/>
      <c r="H30" s="104"/>
      <c r="I30" s="104"/>
      <c r="J30" s="104"/>
    </row>
    <row r="31" spans="1:10" x14ac:dyDescent="0.3">
      <c r="A31" s="47" t="s">
        <v>150</v>
      </c>
      <c r="B31" s="48" t="s">
        <v>85</v>
      </c>
      <c r="C31" s="48" t="s">
        <v>86</v>
      </c>
      <c r="D31" s="48" t="s">
        <v>87</v>
      </c>
      <c r="E31" s="48" t="s">
        <v>88</v>
      </c>
      <c r="F31" s="40"/>
      <c r="G31" s="104"/>
      <c r="H31" s="104"/>
      <c r="I31" s="104"/>
      <c r="J31" s="104"/>
    </row>
    <row r="32" spans="1:10" x14ac:dyDescent="0.3">
      <c r="A32" s="39" t="s">
        <v>75</v>
      </c>
      <c r="B32" s="102">
        <v>1477.48041304</v>
      </c>
      <c r="C32" s="109">
        <v>1444.5855136404189</v>
      </c>
      <c r="D32" s="109">
        <v>4653.2144206531029</v>
      </c>
      <c r="E32" s="102">
        <v>6559.1500324636927</v>
      </c>
      <c r="F32" s="40"/>
      <c r="G32" s="104"/>
      <c r="H32" s="104"/>
      <c r="I32" s="104"/>
      <c r="J32" s="104"/>
    </row>
    <row r="33" spans="1:10" x14ac:dyDescent="0.3">
      <c r="A33" s="39" t="s">
        <v>76</v>
      </c>
      <c r="B33" s="102">
        <v>-0.73313141000000004</v>
      </c>
      <c r="C33" s="109">
        <v>-52.259081173404603</v>
      </c>
      <c r="D33" s="109">
        <v>-1607.149658689191</v>
      </c>
      <c r="E33" s="102">
        <v>-4446.2863404928539</v>
      </c>
      <c r="F33" s="40"/>
      <c r="G33" s="104"/>
      <c r="H33" s="104"/>
      <c r="I33" s="104"/>
      <c r="J33" s="104"/>
    </row>
    <row r="34" spans="1:10" x14ac:dyDescent="0.3">
      <c r="A34" s="41" t="s">
        <v>59</v>
      </c>
      <c r="B34" s="110">
        <v>1476.7472816300001</v>
      </c>
      <c r="C34" s="111">
        <v>1392.3264324670142</v>
      </c>
      <c r="D34" s="111">
        <v>3046.0647619639117</v>
      </c>
      <c r="E34" s="110">
        <v>2112.8636919708392</v>
      </c>
      <c r="F34" s="40"/>
      <c r="G34" s="104"/>
      <c r="H34" s="104"/>
      <c r="I34" s="104"/>
      <c r="J34" s="104"/>
    </row>
    <row r="35" spans="1:10" x14ac:dyDescent="0.3">
      <c r="A35" s="39" t="s">
        <v>60</v>
      </c>
      <c r="B35" s="102">
        <v>-192.71838029999995</v>
      </c>
      <c r="C35" s="102">
        <v>-209.2452211813866</v>
      </c>
      <c r="D35" s="102">
        <v>-1599.4152247494958</v>
      </c>
      <c r="E35" s="102">
        <v>-542.23370012443922</v>
      </c>
      <c r="F35" s="40"/>
      <c r="G35" s="104"/>
      <c r="H35" s="104"/>
      <c r="I35" s="104"/>
      <c r="J35" s="104"/>
    </row>
    <row r="36" spans="1:10" x14ac:dyDescent="0.3">
      <c r="A36" s="43" t="s">
        <v>61</v>
      </c>
      <c r="B36" s="102">
        <v>-222.42082149999999</v>
      </c>
      <c r="C36" s="109">
        <v>-255.82985307789829</v>
      </c>
      <c r="D36" s="109">
        <v>-778.35183117564293</v>
      </c>
      <c r="E36" s="102">
        <v>-359.93245686952781</v>
      </c>
      <c r="F36" s="40"/>
      <c r="G36" s="104"/>
      <c r="H36" s="104"/>
      <c r="I36" s="104"/>
      <c r="J36" s="104"/>
    </row>
    <row r="37" spans="1:10" x14ac:dyDescent="0.3">
      <c r="A37" s="43" t="s">
        <v>62</v>
      </c>
      <c r="B37" s="102">
        <v>90.625419609999994</v>
      </c>
      <c r="C37" s="109">
        <v>155.48683523500961</v>
      </c>
      <c r="D37" s="109">
        <v>237.18142963351491</v>
      </c>
      <c r="E37" s="102">
        <v>0</v>
      </c>
      <c r="F37" s="40"/>
      <c r="G37" s="104"/>
      <c r="H37" s="104"/>
      <c r="I37" s="104"/>
      <c r="J37" s="104"/>
    </row>
    <row r="38" spans="1:10" x14ac:dyDescent="0.3">
      <c r="A38" s="43" t="s">
        <v>63</v>
      </c>
      <c r="B38" s="102">
        <v>-220.75587234</v>
      </c>
      <c r="C38" s="109">
        <v>-157.7652327557866</v>
      </c>
      <c r="D38" s="109">
        <v>-1147.4442782731112</v>
      </c>
      <c r="E38" s="102">
        <v>-314.41089835526259</v>
      </c>
      <c r="F38" s="40"/>
      <c r="G38" s="104"/>
      <c r="H38" s="104"/>
      <c r="I38" s="104"/>
      <c r="J38" s="104"/>
    </row>
    <row r="39" spans="1:10" x14ac:dyDescent="0.3">
      <c r="A39" s="43" t="s">
        <v>100</v>
      </c>
      <c r="B39" s="102">
        <v>159.83289393000001</v>
      </c>
      <c r="C39" s="102">
        <v>48.863029417288701</v>
      </c>
      <c r="D39" s="102">
        <v>89.199455065743592</v>
      </c>
      <c r="E39" s="102">
        <v>132.1096551003512</v>
      </c>
      <c r="F39" s="40"/>
      <c r="G39" s="104"/>
      <c r="H39" s="104"/>
      <c r="I39" s="104"/>
      <c r="J39" s="104"/>
    </row>
    <row r="40" spans="1:10" x14ac:dyDescent="0.3">
      <c r="A40" s="39" t="s">
        <v>64</v>
      </c>
      <c r="B40" s="102">
        <v>-58.122112529999995</v>
      </c>
      <c r="C40" s="109">
        <v>-100.71480886979391</v>
      </c>
      <c r="D40" s="109">
        <v>-445.8374067592311</v>
      </c>
      <c r="E40" s="102">
        <v>-4.6279992354349995</v>
      </c>
      <c r="F40" s="40"/>
      <c r="G40" s="104"/>
      <c r="H40" s="104"/>
      <c r="I40" s="104"/>
      <c r="J40" s="104"/>
    </row>
    <row r="41" spans="1:10" x14ac:dyDescent="0.3">
      <c r="A41" s="41" t="s">
        <v>1</v>
      </c>
      <c r="B41" s="110">
        <v>1225.9067888000002</v>
      </c>
      <c r="C41" s="111">
        <v>1082.3664024158336</v>
      </c>
      <c r="D41" s="111">
        <v>1000.812130455185</v>
      </c>
      <c r="E41" s="110">
        <v>1566.0019926109649</v>
      </c>
      <c r="F41" s="40"/>
      <c r="G41" s="104"/>
      <c r="H41" s="104"/>
      <c r="I41" s="104"/>
      <c r="J41" s="104"/>
    </row>
    <row r="42" spans="1:10" x14ac:dyDescent="0.3">
      <c r="A42" s="39" t="s">
        <v>77</v>
      </c>
      <c r="B42" s="102">
        <v>-511.07196357000004</v>
      </c>
      <c r="C42" s="109">
        <v>-279.74416826313558</v>
      </c>
      <c r="D42" s="109">
        <v>-667.87989935683254</v>
      </c>
      <c r="E42" s="102">
        <v>-427.74605899980872</v>
      </c>
      <c r="F42" s="40"/>
      <c r="G42" s="104"/>
      <c r="H42" s="104"/>
      <c r="I42" s="104"/>
      <c r="J42" s="104"/>
    </row>
    <row r="43" spans="1:10" x14ac:dyDescent="0.3">
      <c r="A43" s="41" t="s">
        <v>66</v>
      </c>
      <c r="B43" s="110">
        <v>714.83482523000021</v>
      </c>
      <c r="C43" s="111">
        <v>802.62223415269807</v>
      </c>
      <c r="D43" s="111">
        <v>332.93223109835247</v>
      </c>
      <c r="E43" s="110">
        <v>1138.2559336111563</v>
      </c>
      <c r="F43" s="40"/>
      <c r="G43" s="104"/>
      <c r="H43" s="104"/>
      <c r="I43" s="104"/>
      <c r="J43" s="104"/>
    </row>
    <row r="44" spans="1:10" x14ac:dyDescent="0.3">
      <c r="A44" s="39" t="s">
        <v>78</v>
      </c>
      <c r="B44" s="102">
        <v>-75.075245900000013</v>
      </c>
      <c r="C44" s="109">
        <v>-248.95923144104816</v>
      </c>
      <c r="D44" s="109">
        <v>-99.886809939179244</v>
      </c>
      <c r="E44" s="102">
        <v>-605.35993061616875</v>
      </c>
      <c r="F44" s="40"/>
      <c r="G44" s="104"/>
      <c r="H44" s="104"/>
      <c r="I44" s="104"/>
      <c r="J44" s="104"/>
    </row>
    <row r="45" spans="1:10" x14ac:dyDescent="0.3">
      <c r="A45" s="39" t="s">
        <v>79</v>
      </c>
      <c r="B45" s="102">
        <v>0</v>
      </c>
      <c r="C45" s="102">
        <v>1.501578861E-3</v>
      </c>
      <c r="D45" s="109">
        <v>12.1829562481021</v>
      </c>
      <c r="E45" s="102">
        <v>18.3471909716372</v>
      </c>
      <c r="F45" s="40"/>
      <c r="G45" s="104"/>
      <c r="H45" s="104"/>
      <c r="I45" s="104"/>
      <c r="J45" s="104"/>
    </row>
    <row r="46" spans="1:10" x14ac:dyDescent="0.3">
      <c r="A46" s="41" t="s">
        <v>80</v>
      </c>
      <c r="B46" s="110">
        <v>639.75957933000018</v>
      </c>
      <c r="C46" s="110">
        <v>553.66450429051088</v>
      </c>
      <c r="D46" s="110">
        <v>245.22837740727533</v>
      </c>
      <c r="E46" s="110">
        <v>551.24319396662452</v>
      </c>
      <c r="F46" s="40"/>
      <c r="G46" s="104"/>
      <c r="H46" s="104"/>
      <c r="I46" s="104"/>
      <c r="J46" s="104"/>
    </row>
    <row r="47" spans="1:10" x14ac:dyDescent="0.3">
      <c r="A47" s="39" t="s">
        <v>81</v>
      </c>
      <c r="B47" s="102">
        <v>-111.90504320404899</v>
      </c>
      <c r="C47" s="109">
        <v>-137.0082537299856</v>
      </c>
      <c r="D47" s="109">
        <v>-95.827228716815199</v>
      </c>
      <c r="E47" s="102">
        <v>-321.53881426285398</v>
      </c>
      <c r="F47" s="40"/>
      <c r="G47" s="104"/>
      <c r="H47" s="104"/>
      <c r="I47" s="104"/>
      <c r="J47" s="104"/>
    </row>
    <row r="48" spans="1:10" x14ac:dyDescent="0.3">
      <c r="A48" s="41" t="s">
        <v>74</v>
      </c>
      <c r="B48" s="110">
        <v>527.8545361259512</v>
      </c>
      <c r="C48" s="111">
        <v>416.65625056052534</v>
      </c>
      <c r="D48" s="111">
        <v>149.40114869046013</v>
      </c>
      <c r="E48" s="110">
        <v>229.7043797037706</v>
      </c>
      <c r="F48" s="40"/>
      <c r="G48" s="104"/>
      <c r="H48" s="104"/>
      <c r="I48" s="104"/>
      <c r="J48" s="104"/>
    </row>
    <row r="49" spans="1:1" ht="6.75" customHeight="1" x14ac:dyDescent="0.3"/>
    <row r="50" spans="1:1" x14ac:dyDescent="0.3">
      <c r="A50" s="46"/>
    </row>
  </sheetData>
  <pageMargins left="0.7" right="0.7" top="0.75" bottom="0.75" header="0.3" footer="0.3"/>
  <pageSetup paperSize="9" orientation="portrait" r:id="rId1"/>
  <headerFooter>
    <oddFooter>&amp;C&amp;1#&amp;"Calibri"&amp;12&amp;K008000Internal Use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A443"/>
  </sheetPr>
  <dimension ref="A2:P51"/>
  <sheetViews>
    <sheetView showGridLines="0" zoomScale="90" zoomScaleNormal="90" workbookViewId="0"/>
  </sheetViews>
  <sheetFormatPr baseColWidth="10" defaultColWidth="11.36328125" defaultRowHeight="13" x14ac:dyDescent="0.3"/>
  <cols>
    <col min="1" max="1" width="33.36328125" style="1" bestFit="1" customWidth="1"/>
    <col min="2" max="2" width="15.6328125" style="1" bestFit="1" customWidth="1"/>
    <col min="3" max="3" width="15.36328125" style="1" bestFit="1" customWidth="1"/>
    <col min="4" max="4" width="11.36328125" style="1"/>
    <col min="5" max="5" width="15.36328125" style="1" bestFit="1" customWidth="1"/>
    <col min="6" max="6" width="15.36328125" style="1" customWidth="1"/>
    <col min="7" max="7" width="12.36328125" style="1" customWidth="1"/>
    <col min="8" max="16384" width="11.36328125" style="1"/>
  </cols>
  <sheetData>
    <row r="2" spans="1:16" ht="12.75" customHeight="1" x14ac:dyDescent="0.3"/>
    <row r="3" spans="1:16" ht="12.75" customHeight="1" x14ac:dyDescent="0.3"/>
    <row r="4" spans="1:16" ht="12.75" customHeight="1" x14ac:dyDescent="0.3"/>
    <row r="5" spans="1:16" ht="15.5" x14ac:dyDescent="0.35">
      <c r="A5" s="84"/>
      <c r="B5" s="81"/>
      <c r="C5" s="85" t="s">
        <v>107</v>
      </c>
      <c r="D5" s="84"/>
      <c r="E5" s="84"/>
      <c r="F5" s="84"/>
    </row>
    <row r="6" spans="1:16" ht="15.5" x14ac:dyDescent="0.35">
      <c r="A6" s="84"/>
      <c r="B6" s="87"/>
      <c r="C6" s="87">
        <f>+'Balance Sheet'!A6</f>
        <v>45930</v>
      </c>
      <c r="D6" s="84"/>
      <c r="E6" s="84"/>
      <c r="F6" s="84"/>
    </row>
    <row r="7" spans="1:16" ht="15.5" x14ac:dyDescent="0.35">
      <c r="A7" s="84"/>
      <c r="B7" s="81"/>
      <c r="C7" s="85" t="s">
        <v>55</v>
      </c>
      <c r="D7" s="84"/>
      <c r="E7" s="84"/>
      <c r="F7" s="84"/>
    </row>
    <row r="8" spans="1:16" ht="15.5" x14ac:dyDescent="0.35">
      <c r="A8" s="84"/>
      <c r="B8" s="88"/>
      <c r="C8" s="88"/>
      <c r="D8" s="84"/>
      <c r="E8" s="84"/>
      <c r="F8" s="84"/>
      <c r="G8" s="91" t="s">
        <v>90</v>
      </c>
    </row>
    <row r="9" spans="1:16" x14ac:dyDescent="0.3">
      <c r="A9" s="37" t="s">
        <v>149</v>
      </c>
      <c r="B9" s="38" t="s">
        <v>85</v>
      </c>
      <c r="C9" s="38" t="s">
        <v>86</v>
      </c>
      <c r="D9" s="38" t="s">
        <v>87</v>
      </c>
      <c r="E9" s="38" t="s">
        <v>2</v>
      </c>
      <c r="F9" s="38" t="s">
        <v>88</v>
      </c>
      <c r="G9" s="38" t="s">
        <v>110</v>
      </c>
    </row>
    <row r="10" spans="1:16" x14ac:dyDescent="0.3">
      <c r="A10" s="39" t="s">
        <v>75</v>
      </c>
      <c r="B10" s="107">
        <v>10991.890392699999</v>
      </c>
      <c r="C10" s="107">
        <v>3647.1153538831068</v>
      </c>
      <c r="D10" s="107">
        <v>1218.5497204148053</v>
      </c>
      <c r="E10" s="107">
        <v>1429.2640634314307</v>
      </c>
      <c r="F10" s="107">
        <v>188.30809240014736</v>
      </c>
      <c r="G10" s="107">
        <v>2044.8327933924595</v>
      </c>
      <c r="I10" s="40"/>
      <c r="J10" s="40"/>
      <c r="K10" s="40"/>
      <c r="L10" s="40"/>
      <c r="M10" s="40"/>
      <c r="N10" s="40"/>
      <c r="O10" s="40"/>
      <c r="P10" s="40"/>
    </row>
    <row r="11" spans="1:16" x14ac:dyDescent="0.3">
      <c r="A11" s="39" t="s">
        <v>76</v>
      </c>
      <c r="B11" s="107">
        <v>-6000.396570419698</v>
      </c>
      <c r="C11" s="107">
        <v>-1860.6326089930772</v>
      </c>
      <c r="D11" s="107">
        <v>-196.45580977744342</v>
      </c>
      <c r="E11" s="107">
        <v>-879.97580623554097</v>
      </c>
      <c r="F11" s="107">
        <v>19.715575854507279</v>
      </c>
      <c r="G11" s="107">
        <v>-1228.5177062464761</v>
      </c>
      <c r="I11" s="40"/>
      <c r="J11" s="40"/>
      <c r="K11" s="40"/>
      <c r="L11" s="40"/>
      <c r="M11" s="40"/>
      <c r="N11" s="40"/>
    </row>
    <row r="12" spans="1:16" x14ac:dyDescent="0.3">
      <c r="A12" s="41" t="s">
        <v>59</v>
      </c>
      <c r="B12" s="108">
        <v>4991.4938222803012</v>
      </c>
      <c r="C12" s="108">
        <v>1786.4827448900296</v>
      </c>
      <c r="D12" s="108">
        <v>1022.0939106373618</v>
      </c>
      <c r="E12" s="108">
        <v>549.28825719588986</v>
      </c>
      <c r="F12" s="108">
        <v>208.02366825465464</v>
      </c>
      <c r="G12" s="108">
        <v>816.31508714598351</v>
      </c>
      <c r="H12" s="42"/>
      <c r="I12" s="40"/>
      <c r="J12" s="40"/>
      <c r="K12" s="40"/>
      <c r="L12" s="40"/>
      <c r="M12" s="40"/>
      <c r="N12" s="40"/>
    </row>
    <row r="13" spans="1:16" x14ac:dyDescent="0.3">
      <c r="A13" s="39" t="s">
        <v>60</v>
      </c>
      <c r="B13" s="107">
        <v>-809.77580348780054</v>
      </c>
      <c r="C13" s="107">
        <v>-263.35045039560947</v>
      </c>
      <c r="D13" s="107">
        <v>-235.58486276250215</v>
      </c>
      <c r="E13" s="107">
        <v>-127.86360508240524</v>
      </c>
      <c r="F13" s="107">
        <v>-57.479105155103085</v>
      </c>
      <c r="G13" s="107">
        <v>-198.78502881309882</v>
      </c>
      <c r="H13" s="42"/>
      <c r="I13" s="40"/>
      <c r="J13" s="40"/>
      <c r="K13" s="40"/>
      <c r="L13" s="40"/>
      <c r="M13" s="40"/>
      <c r="N13" s="40"/>
    </row>
    <row r="14" spans="1:16" x14ac:dyDescent="0.3">
      <c r="A14" s="43" t="s">
        <v>61</v>
      </c>
      <c r="B14" s="107">
        <v>-341.25861755289998</v>
      </c>
      <c r="C14" s="107">
        <v>-155.9665267390381</v>
      </c>
      <c r="D14" s="107">
        <v>-185.22882970176309</v>
      </c>
      <c r="E14" s="107">
        <v>-37.496582423198596</v>
      </c>
      <c r="F14" s="107">
        <v>-23.605914910389998</v>
      </c>
      <c r="G14" s="107">
        <v>-92.838943316822792</v>
      </c>
      <c r="H14" s="42"/>
      <c r="I14" s="40"/>
      <c r="J14" s="40"/>
      <c r="K14" s="40"/>
      <c r="L14" s="40"/>
      <c r="M14" s="40"/>
      <c r="N14" s="40"/>
    </row>
    <row r="15" spans="1:16" x14ac:dyDescent="0.3">
      <c r="A15" s="43" t="s">
        <v>62</v>
      </c>
      <c r="B15" s="107">
        <v>51.886775110599999</v>
      </c>
      <c r="C15" s="107">
        <v>38.729285652050905</v>
      </c>
      <c r="D15" s="107">
        <v>46.821504868994495</v>
      </c>
      <c r="E15" s="107">
        <v>3.6263315758325003</v>
      </c>
      <c r="F15" s="102">
        <v>1.3477261580681998</v>
      </c>
      <c r="G15" s="107">
        <v>31.422170378579899</v>
      </c>
      <c r="H15" s="42"/>
      <c r="I15" s="40"/>
      <c r="J15" s="40"/>
      <c r="K15" s="40"/>
      <c r="L15" s="40"/>
      <c r="M15" s="40"/>
      <c r="N15" s="40"/>
    </row>
    <row r="16" spans="1:16" x14ac:dyDescent="0.3">
      <c r="A16" s="43" t="s">
        <v>63</v>
      </c>
      <c r="B16" s="107">
        <v>-693.51723205920484</v>
      </c>
      <c r="C16" s="107">
        <v>-506.02209694225832</v>
      </c>
      <c r="D16" s="107">
        <v>-175.96947361955279</v>
      </c>
      <c r="E16" s="107">
        <v>-126.82592431986542</v>
      </c>
      <c r="F16" s="107">
        <v>-35.049135905657884</v>
      </c>
      <c r="G16" s="107">
        <v>-209.17619861423682</v>
      </c>
      <c r="H16" s="42"/>
      <c r="I16" s="40"/>
      <c r="J16" s="40"/>
      <c r="K16" s="40"/>
      <c r="L16" s="40"/>
      <c r="M16" s="40"/>
      <c r="N16" s="40"/>
    </row>
    <row r="17" spans="1:15" x14ac:dyDescent="0.3">
      <c r="A17" s="43" t="s">
        <v>100</v>
      </c>
      <c r="B17" s="107">
        <v>173.11327101370438</v>
      </c>
      <c r="C17" s="107">
        <v>359.90888763363603</v>
      </c>
      <c r="D17" s="107">
        <v>78.791935689819212</v>
      </c>
      <c r="E17" s="107">
        <v>32.832570084826301</v>
      </c>
      <c r="F17" s="107">
        <v>-0.17178049712339999</v>
      </c>
      <c r="G17" s="107">
        <v>71.807942739380906</v>
      </c>
      <c r="H17" s="42"/>
      <c r="I17" s="40"/>
      <c r="J17" s="40"/>
      <c r="K17" s="40"/>
      <c r="L17" s="40"/>
      <c r="M17" s="40"/>
      <c r="N17" s="40"/>
    </row>
    <row r="18" spans="1:15" x14ac:dyDescent="0.3">
      <c r="A18" s="39" t="s">
        <v>64</v>
      </c>
      <c r="B18" s="107">
        <v>-1129.15918916229</v>
      </c>
      <c r="C18" s="107">
        <v>-185.26476000800636</v>
      </c>
      <c r="D18" s="107">
        <v>-57.176618299528698</v>
      </c>
      <c r="E18" s="107">
        <v>-2.4663252900770001</v>
      </c>
      <c r="F18" s="107">
        <v>-0.58504878542889993</v>
      </c>
      <c r="G18" s="107">
        <v>-29.174023319280799</v>
      </c>
      <c r="H18" s="42"/>
      <c r="I18" s="40"/>
      <c r="J18" s="40"/>
      <c r="K18" s="40"/>
      <c r="L18" s="40"/>
      <c r="M18" s="40"/>
      <c r="N18" s="40"/>
    </row>
    <row r="19" spans="1:15" x14ac:dyDescent="0.3">
      <c r="A19" s="41" t="s">
        <v>1</v>
      </c>
      <c r="B19" s="108">
        <v>3052.5588296302099</v>
      </c>
      <c r="C19" s="108">
        <v>1337.8675344864137</v>
      </c>
      <c r="D19" s="108">
        <v>729.33242957533093</v>
      </c>
      <c r="E19" s="108">
        <v>418.95832682340762</v>
      </c>
      <c r="F19" s="108">
        <v>149.95951431412269</v>
      </c>
      <c r="G19" s="108">
        <v>588.3560350136039</v>
      </c>
      <c r="H19" s="42"/>
      <c r="I19" s="40"/>
      <c r="J19" s="40"/>
      <c r="K19" s="40"/>
      <c r="L19" s="40"/>
      <c r="M19" s="40"/>
      <c r="N19" s="40"/>
    </row>
    <row r="20" spans="1:15" x14ac:dyDescent="0.3">
      <c r="A20" s="39" t="s">
        <v>77</v>
      </c>
      <c r="B20" s="107">
        <v>-776.66272440536909</v>
      </c>
      <c r="C20" s="107">
        <v>-460.88131269721646</v>
      </c>
      <c r="D20" s="107">
        <v>-431.66023318268833</v>
      </c>
      <c r="E20" s="107">
        <v>-77.964596814978606</v>
      </c>
      <c r="F20" s="107">
        <v>-71.445766570965603</v>
      </c>
      <c r="G20" s="107">
        <v>-281.27466986834412</v>
      </c>
      <c r="H20" s="42"/>
      <c r="I20" s="40"/>
      <c r="J20" s="40"/>
      <c r="K20" s="40"/>
      <c r="L20" s="40"/>
      <c r="M20" s="40"/>
      <c r="N20" s="40"/>
    </row>
    <row r="21" spans="1:15" x14ac:dyDescent="0.3">
      <c r="A21" s="41" t="s">
        <v>66</v>
      </c>
      <c r="B21" s="108">
        <v>2275.896105224841</v>
      </c>
      <c r="C21" s="108">
        <v>876.98622178919732</v>
      </c>
      <c r="D21" s="108">
        <v>297.6721963926426</v>
      </c>
      <c r="E21" s="108">
        <v>340.99373000842905</v>
      </c>
      <c r="F21" s="108">
        <v>78.513747743157069</v>
      </c>
      <c r="G21" s="108">
        <v>307.08136514525978</v>
      </c>
      <c r="H21" s="42"/>
      <c r="I21" s="40"/>
      <c r="J21" s="40"/>
      <c r="K21" s="40"/>
      <c r="L21" s="40"/>
      <c r="M21" s="40"/>
      <c r="N21" s="40"/>
    </row>
    <row r="22" spans="1:15" x14ac:dyDescent="0.3">
      <c r="A22" s="39" t="s">
        <v>78</v>
      </c>
      <c r="B22" s="107">
        <v>-159.30176721649559</v>
      </c>
      <c r="C22" s="107">
        <v>-2.4180347160080857</v>
      </c>
      <c r="D22" s="107">
        <v>-80.252990432380685</v>
      </c>
      <c r="E22" s="107">
        <v>-81.914083475745414</v>
      </c>
      <c r="F22" s="107">
        <v>-15.020370876252199</v>
      </c>
      <c r="G22" s="107">
        <v>-114.02193611752354</v>
      </c>
      <c r="H22" s="42"/>
      <c r="I22" s="40"/>
      <c r="J22" s="40"/>
      <c r="K22" s="40"/>
      <c r="L22" s="40"/>
      <c r="M22" s="40"/>
      <c r="N22" s="40"/>
    </row>
    <row r="23" spans="1:15" x14ac:dyDescent="0.3">
      <c r="A23" s="39" t="s">
        <v>79</v>
      </c>
      <c r="B23" s="107">
        <v>0.68584170450810023</v>
      </c>
      <c r="C23" s="102">
        <v>1.2210753720623002</v>
      </c>
      <c r="D23" s="107">
        <v>12.669906081311302</v>
      </c>
      <c r="E23" s="102">
        <v>-0.12610905417769999</v>
      </c>
      <c r="F23" s="102">
        <v>1.1348533651723001</v>
      </c>
      <c r="G23" s="102">
        <v>-1.4574550105272002</v>
      </c>
      <c r="H23" s="42"/>
      <c r="I23" s="40"/>
      <c r="J23" s="40"/>
      <c r="K23" s="40"/>
      <c r="L23" s="40"/>
      <c r="M23" s="40"/>
      <c r="N23" s="40"/>
    </row>
    <row r="24" spans="1:15" x14ac:dyDescent="0.3">
      <c r="A24" s="41" t="s">
        <v>80</v>
      </c>
      <c r="B24" s="108">
        <v>2117.2801797128532</v>
      </c>
      <c r="C24" s="108">
        <v>875.78926244525144</v>
      </c>
      <c r="D24" s="108">
        <v>230.0891120415732</v>
      </c>
      <c r="E24" s="108">
        <v>258.95353747850595</v>
      </c>
      <c r="F24" s="108">
        <v>64.628230232077172</v>
      </c>
      <c r="G24" s="108">
        <v>191.60197401720902</v>
      </c>
      <c r="H24" s="42"/>
      <c r="I24" s="40"/>
      <c r="J24" s="40"/>
      <c r="K24" s="40"/>
      <c r="L24" s="40"/>
      <c r="M24" s="40"/>
      <c r="N24" s="40"/>
    </row>
    <row r="25" spans="1:15" x14ac:dyDescent="0.3">
      <c r="A25" s="39" t="s">
        <v>81</v>
      </c>
      <c r="B25" s="107">
        <v>-536.04495392296417</v>
      </c>
      <c r="C25" s="107">
        <v>-243.66835925210748</v>
      </c>
      <c r="D25" s="107">
        <v>-7.4254447538925996</v>
      </c>
      <c r="E25" s="107">
        <v>-22.712486751968402</v>
      </c>
      <c r="F25" s="107">
        <v>-35.937372657953304</v>
      </c>
      <c r="G25" s="107">
        <v>-109.44451302730531</v>
      </c>
      <c r="H25" s="42"/>
      <c r="I25" s="40"/>
      <c r="J25" s="40"/>
      <c r="K25" s="40"/>
      <c r="L25" s="40"/>
      <c r="M25" s="40"/>
      <c r="N25" s="40"/>
    </row>
    <row r="26" spans="1:15" x14ac:dyDescent="0.3">
      <c r="A26" s="41" t="s">
        <v>74</v>
      </c>
      <c r="B26" s="108">
        <v>1581.2352257898895</v>
      </c>
      <c r="C26" s="108">
        <v>632.12090319314404</v>
      </c>
      <c r="D26" s="108">
        <v>222.66366728768062</v>
      </c>
      <c r="E26" s="108">
        <v>236.24105072653751</v>
      </c>
      <c r="F26" s="108">
        <v>28.690857574123871</v>
      </c>
      <c r="G26" s="108">
        <v>82.157460989903726</v>
      </c>
      <c r="H26" s="42"/>
      <c r="I26" s="40"/>
      <c r="J26" s="40"/>
      <c r="K26" s="40"/>
      <c r="L26" s="40"/>
      <c r="M26" s="40"/>
      <c r="N26" s="40"/>
    </row>
    <row r="27" spans="1:15" ht="5.75" customHeight="1" x14ac:dyDescent="0.3">
      <c r="B27" s="104"/>
      <c r="C27" s="104"/>
      <c r="D27" s="104"/>
      <c r="E27" s="104"/>
      <c r="F27" s="104"/>
      <c r="G27" s="104"/>
      <c r="I27" s="40"/>
      <c r="J27" s="40"/>
      <c r="K27" s="40"/>
      <c r="L27" s="40"/>
      <c r="M27" s="40"/>
      <c r="N27" s="40"/>
    </row>
    <row r="28" spans="1:15" x14ac:dyDescent="0.3">
      <c r="A28" s="44"/>
      <c r="B28" s="104"/>
      <c r="C28" s="104"/>
      <c r="D28" s="104"/>
      <c r="E28" s="104"/>
      <c r="F28" s="104"/>
      <c r="G28" s="104"/>
      <c r="I28" s="40"/>
      <c r="J28" s="40"/>
      <c r="K28" s="40"/>
      <c r="L28" s="40"/>
      <c r="N28" s="40"/>
    </row>
    <row r="29" spans="1:15" ht="18" x14ac:dyDescent="0.4">
      <c r="B29" s="22"/>
      <c r="C29" s="45"/>
      <c r="I29" s="40"/>
      <c r="J29" s="40"/>
      <c r="K29" s="40"/>
      <c r="L29" s="40"/>
      <c r="M29" s="40"/>
      <c r="N29" s="40"/>
    </row>
    <row r="30" spans="1:15" x14ac:dyDescent="0.3">
      <c r="B30" s="36"/>
      <c r="G30" s="91" t="s">
        <v>90</v>
      </c>
      <c r="I30" s="40"/>
      <c r="J30" s="40"/>
      <c r="K30" s="40"/>
      <c r="L30" s="40"/>
      <c r="M30" s="40"/>
      <c r="N30" s="40"/>
    </row>
    <row r="31" spans="1:15" x14ac:dyDescent="0.3">
      <c r="A31" s="37" t="s">
        <v>150</v>
      </c>
      <c r="B31" s="38" t="s">
        <v>116</v>
      </c>
      <c r="C31" s="38" t="s">
        <v>86</v>
      </c>
      <c r="D31" s="38" t="s">
        <v>87</v>
      </c>
      <c r="E31" s="38" t="s">
        <v>2</v>
      </c>
      <c r="F31" s="38" t="s">
        <v>88</v>
      </c>
      <c r="G31" s="38" t="s">
        <v>110</v>
      </c>
      <c r="I31" s="40"/>
      <c r="J31" s="40"/>
      <c r="K31" s="40"/>
      <c r="M31" s="40"/>
      <c r="N31" s="40"/>
    </row>
    <row r="32" spans="1:15" x14ac:dyDescent="0.3">
      <c r="A32" s="39" t="s">
        <v>75</v>
      </c>
      <c r="B32" s="107">
        <v>11146.291164761</v>
      </c>
      <c r="C32" s="107">
        <v>4378.3066370967736</v>
      </c>
      <c r="D32" s="107">
        <v>1241.7435349233078</v>
      </c>
      <c r="E32" s="107">
        <v>1225.6978108250028</v>
      </c>
      <c r="F32" s="107">
        <v>419.46583170147801</v>
      </c>
      <c r="G32" s="107">
        <v>1299.9043886268182</v>
      </c>
      <c r="I32" s="40"/>
      <c r="J32" s="40"/>
      <c r="K32" s="40"/>
      <c r="L32" s="40"/>
      <c r="M32" s="40"/>
      <c r="N32" s="40"/>
      <c r="O32" s="40"/>
    </row>
    <row r="33" spans="1:14" x14ac:dyDescent="0.3">
      <c r="A33" s="39" t="s">
        <v>76</v>
      </c>
      <c r="B33" s="107">
        <v>-5684.5582946309996</v>
      </c>
      <c r="C33" s="107">
        <v>-2251.6073080715596</v>
      </c>
      <c r="D33" s="107">
        <v>-181.7231617302011</v>
      </c>
      <c r="E33" s="107">
        <v>-754.01813808301381</v>
      </c>
      <c r="F33" s="107">
        <v>-138.22503755639929</v>
      </c>
      <c r="G33" s="107">
        <v>-664.89992867714852</v>
      </c>
      <c r="I33" s="40"/>
      <c r="J33" s="40"/>
      <c r="K33" s="40"/>
      <c r="L33" s="40"/>
      <c r="M33" s="40"/>
      <c r="N33" s="40"/>
    </row>
    <row r="34" spans="1:14" x14ac:dyDescent="0.3">
      <c r="A34" s="41" t="s">
        <v>59</v>
      </c>
      <c r="B34" s="108">
        <v>5461.7328701299994</v>
      </c>
      <c r="C34" s="108">
        <v>2126.6993290252149</v>
      </c>
      <c r="D34" s="108">
        <v>1060.0203731931067</v>
      </c>
      <c r="E34" s="108">
        <v>471.67967274198907</v>
      </c>
      <c r="F34" s="108">
        <v>281.24079414507861</v>
      </c>
      <c r="G34" s="108">
        <v>635.00445994966969</v>
      </c>
      <c r="I34" s="40"/>
      <c r="J34" s="40"/>
      <c r="K34" s="40"/>
      <c r="L34" s="40"/>
      <c r="M34" s="40"/>
      <c r="N34" s="40"/>
    </row>
    <row r="35" spans="1:14" x14ac:dyDescent="0.3">
      <c r="A35" s="39" t="s">
        <v>60</v>
      </c>
      <c r="B35" s="107">
        <v>-833.73733557802871</v>
      </c>
      <c r="C35" s="107">
        <v>-554.26272750857015</v>
      </c>
      <c r="D35" s="107">
        <v>-258.15045919709985</v>
      </c>
      <c r="E35" s="107">
        <v>1533.6101124409995</v>
      </c>
      <c r="F35" s="107">
        <v>-62.618279963527009</v>
      </c>
      <c r="G35" s="107">
        <v>-178.07017171629383</v>
      </c>
      <c r="I35" s="40"/>
      <c r="J35" s="40"/>
      <c r="K35" s="40"/>
      <c r="L35" s="40"/>
      <c r="M35" s="40"/>
      <c r="N35" s="40"/>
    </row>
    <row r="36" spans="1:14" x14ac:dyDescent="0.3">
      <c r="A36" s="43" t="s">
        <v>61</v>
      </c>
      <c r="B36" s="107">
        <v>-349.93892827059994</v>
      </c>
      <c r="C36" s="107">
        <v>-143.48276456777938</v>
      </c>
      <c r="D36" s="107">
        <v>-176.2248521912756</v>
      </c>
      <c r="E36" s="107">
        <v>-45.343555810124698</v>
      </c>
      <c r="F36" s="107">
        <v>-27.1865305061418</v>
      </c>
      <c r="G36" s="107">
        <v>-85.012964066296703</v>
      </c>
      <c r="I36" s="40"/>
      <c r="J36" s="40"/>
      <c r="K36" s="40"/>
      <c r="L36" s="40"/>
      <c r="M36" s="40"/>
      <c r="N36" s="40"/>
    </row>
    <row r="37" spans="1:14" x14ac:dyDescent="0.3">
      <c r="A37" s="43" t="s">
        <v>62</v>
      </c>
      <c r="B37" s="107">
        <v>47.924329772699998</v>
      </c>
      <c r="C37" s="107">
        <v>34.550132283889901</v>
      </c>
      <c r="D37" s="107">
        <v>43.872529126526196</v>
      </c>
      <c r="E37" s="107">
        <v>4.6580792042766994</v>
      </c>
      <c r="F37" s="102">
        <v>1.5383100108796999</v>
      </c>
      <c r="G37" s="107">
        <v>26.763357710941097</v>
      </c>
      <c r="I37" s="40"/>
      <c r="J37" s="40"/>
      <c r="K37" s="40"/>
      <c r="L37" s="40"/>
      <c r="M37" s="40"/>
      <c r="N37" s="40"/>
    </row>
    <row r="38" spans="1:14" x14ac:dyDescent="0.3">
      <c r="A38" s="43" t="s">
        <v>63</v>
      </c>
      <c r="B38" s="107">
        <v>-721.37489708399255</v>
      </c>
      <c r="C38" s="107">
        <v>-490.11664517889943</v>
      </c>
      <c r="D38" s="107">
        <v>-184.13902112604808</v>
      </c>
      <c r="E38" s="107">
        <v>-140.51185283144261</v>
      </c>
      <c r="F38" s="102">
        <v>-37.251900760397405</v>
      </c>
      <c r="G38" s="107">
        <v>-139.91178727327195</v>
      </c>
      <c r="I38" s="40"/>
      <c r="J38" s="40"/>
      <c r="K38" s="40"/>
      <c r="L38" s="40"/>
      <c r="M38" s="40"/>
      <c r="N38" s="40"/>
    </row>
    <row r="39" spans="1:14" x14ac:dyDescent="0.3">
      <c r="A39" s="43" t="s">
        <v>100</v>
      </c>
      <c r="B39" s="107">
        <v>189.6521600038638</v>
      </c>
      <c r="C39" s="107">
        <v>44.786549954218792</v>
      </c>
      <c r="D39" s="107">
        <v>58.3408849936976</v>
      </c>
      <c r="E39" s="107">
        <v>1714.8074418782901</v>
      </c>
      <c r="F39" s="102">
        <v>0.28184129213250003</v>
      </c>
      <c r="G39" s="107">
        <v>20.091221912333701</v>
      </c>
      <c r="I39" s="40"/>
      <c r="J39" s="40"/>
      <c r="K39" s="40"/>
      <c r="L39" s="40"/>
      <c r="M39" s="40"/>
      <c r="N39" s="40"/>
    </row>
    <row r="40" spans="1:14" x14ac:dyDescent="0.3">
      <c r="A40" s="39" t="s">
        <v>64</v>
      </c>
      <c r="B40" s="107">
        <v>-929.06468851235672</v>
      </c>
      <c r="C40" s="107">
        <v>-305.52472906982217</v>
      </c>
      <c r="D40" s="107">
        <v>-54.704697776060605</v>
      </c>
      <c r="E40" s="107">
        <v>-6.6860382399049998</v>
      </c>
      <c r="F40" s="102">
        <v>-0.61511935298480003</v>
      </c>
      <c r="G40" s="102">
        <v>-9.3644458168094005</v>
      </c>
      <c r="I40" s="40"/>
      <c r="J40" s="40"/>
      <c r="K40" s="40"/>
      <c r="L40" s="40"/>
      <c r="M40" s="40"/>
      <c r="N40" s="40"/>
    </row>
    <row r="41" spans="1:14" x14ac:dyDescent="0.3">
      <c r="A41" s="41" t="s">
        <v>1</v>
      </c>
      <c r="B41" s="108">
        <v>3698.9308460396142</v>
      </c>
      <c r="C41" s="108">
        <v>1266.9118724468226</v>
      </c>
      <c r="D41" s="108">
        <v>747.16521621994627</v>
      </c>
      <c r="E41" s="108">
        <v>1998.6037469430835</v>
      </c>
      <c r="F41" s="108">
        <v>218.00739482856679</v>
      </c>
      <c r="G41" s="108">
        <v>447.56984241656647</v>
      </c>
      <c r="I41" s="40"/>
      <c r="J41" s="40"/>
      <c r="K41" s="40"/>
      <c r="L41" s="40"/>
      <c r="M41" s="40"/>
      <c r="N41" s="40"/>
    </row>
    <row r="42" spans="1:14" x14ac:dyDescent="0.3">
      <c r="A42" s="39" t="s">
        <v>77</v>
      </c>
      <c r="B42" s="107">
        <v>-848.7765282036795</v>
      </c>
      <c r="C42" s="107">
        <v>-486.2585523547915</v>
      </c>
      <c r="D42" s="107">
        <v>-477.88522492431747</v>
      </c>
      <c r="E42" s="107">
        <v>-83.082278107489714</v>
      </c>
      <c r="F42" s="107">
        <v>-84.851316939419505</v>
      </c>
      <c r="G42" s="107">
        <v>-221.63938807128142</v>
      </c>
      <c r="I42" s="40"/>
      <c r="J42" s="40"/>
      <c r="K42" s="40"/>
      <c r="L42" s="40"/>
      <c r="M42" s="40"/>
      <c r="N42" s="40"/>
    </row>
    <row r="43" spans="1:14" x14ac:dyDescent="0.3">
      <c r="A43" s="41" t="s">
        <v>66</v>
      </c>
      <c r="B43" s="108">
        <v>2850.1543178359343</v>
      </c>
      <c r="C43" s="108">
        <v>780.65332009203109</v>
      </c>
      <c r="D43" s="108">
        <v>269.2799912956288</v>
      </c>
      <c r="E43" s="108">
        <v>1915.5214688355939</v>
      </c>
      <c r="F43" s="108">
        <v>133.1560778891473</v>
      </c>
      <c r="G43" s="108">
        <v>225.93045434528506</v>
      </c>
      <c r="I43" s="40"/>
      <c r="J43" s="40"/>
      <c r="K43" s="40"/>
      <c r="L43" s="40"/>
      <c r="M43" s="40"/>
      <c r="N43" s="40"/>
    </row>
    <row r="44" spans="1:14" x14ac:dyDescent="0.3">
      <c r="A44" s="39" t="s">
        <v>78</v>
      </c>
      <c r="B44" s="107">
        <v>-62.544048279371985</v>
      </c>
      <c r="C44" s="107">
        <v>23.444214548997085</v>
      </c>
      <c r="D44" s="107">
        <v>-63.434151176378172</v>
      </c>
      <c r="E44" s="107">
        <v>145.05321358072041</v>
      </c>
      <c r="F44" s="107">
        <v>-25.65412270476779</v>
      </c>
      <c r="G44" s="107">
        <v>-70.347037354838818</v>
      </c>
      <c r="I44" s="40"/>
      <c r="J44" s="40"/>
      <c r="K44" s="40"/>
      <c r="L44" s="40"/>
      <c r="M44" s="40"/>
      <c r="N44" s="40"/>
    </row>
    <row r="45" spans="1:14" x14ac:dyDescent="0.3">
      <c r="A45" s="39" t="s">
        <v>79</v>
      </c>
      <c r="B45" s="107">
        <v>-4.6283601799641003</v>
      </c>
      <c r="C45" s="102">
        <v>0.12923563764840001</v>
      </c>
      <c r="D45" s="107">
        <v>-4.3518848694805001</v>
      </c>
      <c r="E45" s="102">
        <v>0</v>
      </c>
      <c r="F45" s="102">
        <v>1.6462646786802999</v>
      </c>
      <c r="G45" s="107">
        <v>0.95443889415029992</v>
      </c>
      <c r="I45" s="40"/>
      <c r="J45" s="40"/>
      <c r="K45" s="40"/>
      <c r="L45" s="40"/>
      <c r="M45" s="40"/>
      <c r="N45" s="40"/>
    </row>
    <row r="46" spans="1:14" x14ac:dyDescent="0.3">
      <c r="A46" s="41" t="s">
        <v>80</v>
      </c>
      <c r="B46" s="108">
        <v>2782.9819093765987</v>
      </c>
      <c r="C46" s="108">
        <v>804.22677027867655</v>
      </c>
      <c r="D46" s="108">
        <v>201.49395524977012</v>
      </c>
      <c r="E46" s="108">
        <v>2060.5746824163143</v>
      </c>
      <c r="F46" s="108">
        <v>109.14821986305981</v>
      </c>
      <c r="G46" s="108">
        <v>156.53785588459652</v>
      </c>
      <c r="I46" s="40"/>
      <c r="J46" s="40"/>
      <c r="K46" s="40"/>
      <c r="L46" s="40"/>
      <c r="M46" s="40"/>
      <c r="N46" s="40"/>
    </row>
    <row r="47" spans="1:14" x14ac:dyDescent="0.3">
      <c r="A47" s="39" t="s">
        <v>81</v>
      </c>
      <c r="B47" s="107">
        <v>-719.88638926738929</v>
      </c>
      <c r="C47" s="107">
        <v>-283.74329571935021</v>
      </c>
      <c r="D47" s="107">
        <v>-45.063553234614005</v>
      </c>
      <c r="E47" s="107">
        <v>-725.62773245976678</v>
      </c>
      <c r="F47" s="107">
        <v>-59.470859648410197</v>
      </c>
      <c r="G47" s="107">
        <v>-57.683525731253702</v>
      </c>
      <c r="I47" s="40"/>
      <c r="J47" s="40"/>
      <c r="K47" s="40"/>
      <c r="L47" s="40"/>
      <c r="M47" s="40"/>
      <c r="N47" s="40"/>
    </row>
    <row r="48" spans="1:14" x14ac:dyDescent="0.3">
      <c r="A48" s="41" t="s">
        <v>74</v>
      </c>
      <c r="B48" s="108">
        <v>2063.0955201092088</v>
      </c>
      <c r="C48" s="108">
        <v>520.48347455932605</v>
      </c>
      <c r="D48" s="108">
        <v>156.43040201515603</v>
      </c>
      <c r="E48" s="108">
        <v>1334.9469499565471</v>
      </c>
      <c r="F48" s="108">
        <v>49.677360214649646</v>
      </c>
      <c r="G48" s="108">
        <v>98.854330153342943</v>
      </c>
      <c r="I48" s="40"/>
      <c r="J48" s="40"/>
      <c r="K48" s="40"/>
      <c r="L48" s="40"/>
      <c r="M48" s="40"/>
      <c r="N48" s="40"/>
    </row>
    <row r="49" spans="1:14" ht="5.75" customHeight="1" x14ac:dyDescent="0.3">
      <c r="I49" s="40"/>
      <c r="J49" s="40"/>
      <c r="K49" s="40"/>
      <c r="L49" s="40"/>
      <c r="M49" s="40"/>
      <c r="N49" s="40"/>
    </row>
    <row r="50" spans="1:14" x14ac:dyDescent="0.3">
      <c r="A50" s="46"/>
    </row>
    <row r="51" spans="1:14" x14ac:dyDescent="0.3">
      <c r="A51" s="44" t="s">
        <v>113</v>
      </c>
    </row>
  </sheetData>
  <pageMargins left="0.7" right="0.7" top="0.75" bottom="0.75" header="0.3" footer="0.3"/>
  <pageSetup paperSize="9" orientation="portrait" r:id="rId1"/>
  <headerFooter>
    <oddFooter>&amp;C&amp;1#&amp;"Calibri"&amp;12&amp;K008000Internal Use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7C817-D47F-4722-BFD8-275E440687AD}">
  <sheetPr>
    <tabColor rgb="FF00A443"/>
  </sheetPr>
  <dimension ref="A5:O36"/>
  <sheetViews>
    <sheetView showGridLines="0" zoomScale="90" zoomScaleNormal="90" workbookViewId="0"/>
  </sheetViews>
  <sheetFormatPr baseColWidth="10" defaultColWidth="11.453125" defaultRowHeight="13" x14ac:dyDescent="0.3"/>
  <cols>
    <col min="1" max="1" width="35" style="1" bestFit="1" customWidth="1"/>
    <col min="2" max="2" width="10.36328125" style="1" customWidth="1"/>
    <col min="3" max="3" width="14.6328125" style="1" customWidth="1"/>
    <col min="4" max="7" width="10.36328125" style="1" customWidth="1"/>
    <col min="8" max="16384" width="11.453125" style="1"/>
  </cols>
  <sheetData>
    <row r="5" spans="1:15" ht="15.5" x14ac:dyDescent="0.35">
      <c r="B5" s="84"/>
      <c r="C5" s="85" t="s">
        <v>117</v>
      </c>
      <c r="D5" s="84"/>
    </row>
    <row r="6" spans="1:15" ht="15.5" x14ac:dyDescent="0.35">
      <c r="B6" s="84"/>
      <c r="C6" s="87">
        <f>+'Balance Sheet'!A6</f>
        <v>45930</v>
      </c>
      <c r="D6" s="84"/>
    </row>
    <row r="7" spans="1:15" ht="15.5" x14ac:dyDescent="0.35">
      <c r="B7" s="84"/>
      <c r="C7" s="85" t="s">
        <v>55</v>
      </c>
      <c r="D7" s="84"/>
    </row>
    <row r="8" spans="1:15" x14ac:dyDescent="0.3">
      <c r="B8" s="96"/>
      <c r="C8" s="96"/>
      <c r="D8" s="96"/>
      <c r="E8" s="96"/>
      <c r="F8" s="96"/>
      <c r="G8" s="97" t="s">
        <v>90</v>
      </c>
    </row>
    <row r="9" spans="1:15" ht="14.25" customHeight="1" x14ac:dyDescent="0.3">
      <c r="A9" s="28" t="s">
        <v>149</v>
      </c>
      <c r="B9" s="77" t="s">
        <v>85</v>
      </c>
      <c r="C9" s="95" t="s">
        <v>86</v>
      </c>
      <c r="D9" s="77" t="s">
        <v>87</v>
      </c>
      <c r="E9" s="77" t="s">
        <v>2</v>
      </c>
      <c r="F9" s="77" t="s">
        <v>88</v>
      </c>
      <c r="G9" s="77" t="s">
        <v>110</v>
      </c>
    </row>
    <row r="10" spans="1:15" x14ac:dyDescent="0.3">
      <c r="A10" s="29" t="s">
        <v>75</v>
      </c>
      <c r="B10" s="33">
        <v>12502.934645192921</v>
      </c>
      <c r="C10" s="33">
        <v>5415.5126093933968</v>
      </c>
      <c r="D10" s="33">
        <v>6667.6129388574964</v>
      </c>
      <c r="E10" s="33">
        <v>1429.2640634314307</v>
      </c>
      <c r="F10" s="33">
        <v>6513.1482242176671</v>
      </c>
      <c r="G10" s="33">
        <v>2044.8210652524597</v>
      </c>
      <c r="I10" s="98"/>
      <c r="J10" s="98"/>
      <c r="K10" s="98"/>
      <c r="L10" s="98"/>
      <c r="M10" s="98"/>
      <c r="N10" s="98"/>
      <c r="O10" s="98"/>
    </row>
    <row r="11" spans="1:15" x14ac:dyDescent="0.3">
      <c r="A11" s="29" t="s">
        <v>76</v>
      </c>
      <c r="B11" s="33">
        <v>-5925.4748115196999</v>
      </c>
      <c r="C11" s="33">
        <v>-1796.1958735223477</v>
      </c>
      <c r="D11" s="33">
        <v>-2148.6275459550588</v>
      </c>
      <c r="E11" s="33">
        <v>-879.97580623554097</v>
      </c>
      <c r="F11" s="33">
        <v>-4203.7848158106299</v>
      </c>
      <c r="G11" s="33">
        <v>-1228.5177062464759</v>
      </c>
      <c r="I11" s="98"/>
      <c r="J11" s="98"/>
      <c r="K11" s="98"/>
      <c r="L11" s="98"/>
      <c r="M11" s="98"/>
      <c r="N11" s="98"/>
      <c r="O11" s="98"/>
    </row>
    <row r="12" spans="1:15" x14ac:dyDescent="0.3">
      <c r="A12" s="31" t="s">
        <v>59</v>
      </c>
      <c r="B12" s="99">
        <v>6577.4598336732215</v>
      </c>
      <c r="C12" s="100">
        <v>3619.3167358710489</v>
      </c>
      <c r="D12" s="100">
        <v>4518.9853929024375</v>
      </c>
      <c r="E12" s="99">
        <v>549.28825719588974</v>
      </c>
      <c r="F12" s="99">
        <v>2309.3634084070372</v>
      </c>
      <c r="G12" s="99">
        <v>816.30335900598379</v>
      </c>
      <c r="I12" s="98"/>
      <c r="J12" s="98"/>
      <c r="K12" s="98"/>
      <c r="L12" s="98"/>
      <c r="M12" s="98"/>
      <c r="N12" s="98"/>
      <c r="O12" s="98"/>
    </row>
    <row r="13" spans="1:15" x14ac:dyDescent="0.3">
      <c r="A13" s="29" t="s">
        <v>60</v>
      </c>
      <c r="B13" s="30">
        <v>-918.58495367849628</v>
      </c>
      <c r="C13" s="30">
        <v>-603.99919784062399</v>
      </c>
      <c r="D13" s="30">
        <v>-1396.7657764566623</v>
      </c>
      <c r="E13" s="30">
        <v>-124.18800747834518</v>
      </c>
      <c r="F13" s="30">
        <v>-598.20292606047747</v>
      </c>
      <c r="G13" s="30">
        <v>-201.61616261309879</v>
      </c>
      <c r="I13" s="98"/>
      <c r="J13" s="98"/>
      <c r="K13" s="98"/>
      <c r="L13" s="98"/>
      <c r="M13" s="98"/>
      <c r="N13" s="98"/>
      <c r="O13" s="98"/>
    </row>
    <row r="14" spans="1:15" x14ac:dyDescent="0.3">
      <c r="A14" s="32" t="s">
        <v>118</v>
      </c>
      <c r="B14" s="33">
        <v>-632.51626480289985</v>
      </c>
      <c r="C14" s="34">
        <v>-672.28575081241411</v>
      </c>
      <c r="D14" s="34">
        <v>-1037.0688138304549</v>
      </c>
      <c r="E14" s="33">
        <v>-48.505512589443704</v>
      </c>
      <c r="F14" s="33">
        <v>-365.89024886520053</v>
      </c>
      <c r="G14" s="33">
        <v>-102.8509510068228</v>
      </c>
      <c r="I14" s="98"/>
      <c r="J14" s="98"/>
      <c r="K14" s="98"/>
      <c r="L14" s="98"/>
      <c r="M14" s="98"/>
      <c r="N14" s="98"/>
      <c r="O14" s="98"/>
    </row>
    <row r="15" spans="1:15" x14ac:dyDescent="0.3">
      <c r="A15" s="32" t="s">
        <v>119</v>
      </c>
      <c r="B15" s="33">
        <v>153.71683114059999</v>
      </c>
      <c r="C15" s="34">
        <v>316.75194675740585</v>
      </c>
      <c r="D15" s="34">
        <v>344.53707821775038</v>
      </c>
      <c r="E15" s="33">
        <v>3.6263315758325003</v>
      </c>
      <c r="F15" s="33">
        <v>1.3477261580682003</v>
      </c>
      <c r="G15" s="33">
        <v>31.422170378579899</v>
      </c>
      <c r="I15" s="98"/>
      <c r="J15" s="98"/>
      <c r="K15" s="98"/>
      <c r="L15" s="98"/>
      <c r="M15" s="98"/>
      <c r="N15" s="98"/>
      <c r="O15" s="98"/>
    </row>
    <row r="16" spans="1:15" x14ac:dyDescent="0.3">
      <c r="A16" s="32" t="s">
        <v>120</v>
      </c>
      <c r="B16" s="33">
        <v>-830.0829834699008</v>
      </c>
      <c r="C16" s="34">
        <v>-721.04316098761217</v>
      </c>
      <c r="D16" s="34">
        <v>-877.11552135004547</v>
      </c>
      <c r="E16" s="33">
        <v>-112.3317950180239</v>
      </c>
      <c r="F16" s="33">
        <v>-354.86788950948801</v>
      </c>
      <c r="G16" s="33">
        <v>-201.6213939942368</v>
      </c>
      <c r="I16" s="98"/>
      <c r="J16" s="98"/>
      <c r="K16" s="98"/>
      <c r="L16" s="98"/>
      <c r="M16" s="98"/>
      <c r="N16" s="98"/>
      <c r="O16" s="98"/>
    </row>
    <row r="17" spans="1:15" x14ac:dyDescent="0.3">
      <c r="A17" s="32" t="s">
        <v>121</v>
      </c>
      <c r="B17" s="33">
        <v>390.29746345370444</v>
      </c>
      <c r="C17" s="34">
        <v>472.57776720199655</v>
      </c>
      <c r="D17" s="34">
        <v>172.8814805060876</v>
      </c>
      <c r="E17" s="33">
        <v>33.0229685532899</v>
      </c>
      <c r="F17" s="33">
        <v>121.20748615614289</v>
      </c>
      <c r="G17" s="33">
        <v>71.434012009380893</v>
      </c>
      <c r="I17" s="98"/>
      <c r="J17" s="98"/>
      <c r="K17" s="98"/>
      <c r="L17" s="98"/>
      <c r="M17" s="98"/>
      <c r="N17" s="98"/>
      <c r="O17" s="98"/>
    </row>
    <row r="18" spans="1:15" x14ac:dyDescent="0.3">
      <c r="A18" s="29" t="s">
        <v>64</v>
      </c>
      <c r="B18" s="30">
        <v>-1193.2233811722901</v>
      </c>
      <c r="C18" s="101">
        <v>-317.20993163942921</v>
      </c>
      <c r="D18" s="101">
        <v>-524.75542899158972</v>
      </c>
      <c r="E18" s="30">
        <v>-2.9211244597474999</v>
      </c>
      <c r="F18" s="30">
        <v>-5.7592572329807998</v>
      </c>
      <c r="G18" s="30">
        <v>-29.916946469280802</v>
      </c>
      <c r="I18" s="98"/>
      <c r="J18" s="98"/>
      <c r="K18" s="98"/>
      <c r="L18" s="98"/>
      <c r="M18" s="98"/>
      <c r="N18" s="98"/>
      <c r="O18" s="98"/>
    </row>
    <row r="19" spans="1:15" x14ac:dyDescent="0.3">
      <c r="A19" s="31" t="s">
        <v>1</v>
      </c>
      <c r="B19" s="100">
        <v>4465.6514988224353</v>
      </c>
      <c r="C19" s="100">
        <v>2698.1076063909954</v>
      </c>
      <c r="D19" s="100">
        <v>2597.4641874541858</v>
      </c>
      <c r="E19" s="100">
        <v>422.17912525779707</v>
      </c>
      <c r="F19" s="100">
        <v>1705.4012251135789</v>
      </c>
      <c r="G19" s="100">
        <v>584.77024992360418</v>
      </c>
      <c r="I19" s="98"/>
      <c r="J19" s="98"/>
      <c r="K19" s="98"/>
      <c r="L19" s="98"/>
      <c r="M19" s="98"/>
      <c r="N19" s="98"/>
      <c r="O19" s="98"/>
    </row>
    <row r="20" spans="1:15" x14ac:dyDescent="0.3">
      <c r="B20" s="104"/>
      <c r="C20" s="104"/>
      <c r="D20" s="104"/>
      <c r="E20" s="104"/>
      <c r="F20" s="104"/>
      <c r="G20" s="104"/>
      <c r="I20" s="98"/>
      <c r="J20" s="98"/>
      <c r="K20" s="98"/>
      <c r="L20" s="98"/>
      <c r="M20" s="98"/>
      <c r="N20" s="98"/>
      <c r="O20" s="98"/>
    </row>
    <row r="21" spans="1:15" x14ac:dyDescent="0.3">
      <c r="B21" s="104"/>
      <c r="C21" s="104"/>
      <c r="D21" s="104"/>
      <c r="E21" s="104"/>
      <c r="F21" s="104"/>
      <c r="G21" s="104"/>
      <c r="I21" s="98"/>
      <c r="J21" s="98"/>
      <c r="K21" s="98"/>
      <c r="L21" s="98"/>
      <c r="M21" s="98"/>
      <c r="N21" s="98"/>
      <c r="O21" s="98"/>
    </row>
    <row r="22" spans="1:15" x14ac:dyDescent="0.3">
      <c r="B22" s="104"/>
      <c r="C22" s="104"/>
      <c r="D22" s="104"/>
      <c r="E22" s="104"/>
      <c r="F22" s="104"/>
      <c r="G22" s="104"/>
      <c r="I22" s="98"/>
      <c r="J22" s="98"/>
      <c r="K22" s="98"/>
      <c r="L22" s="98"/>
      <c r="M22" s="98"/>
      <c r="N22" s="98"/>
      <c r="O22" s="98"/>
    </row>
    <row r="23" spans="1:15" x14ac:dyDescent="0.3">
      <c r="B23" s="104"/>
      <c r="C23" s="104"/>
      <c r="D23" s="104"/>
      <c r="E23" s="104"/>
      <c r="F23" s="104"/>
      <c r="G23" s="105" t="s">
        <v>90</v>
      </c>
      <c r="I23" s="98"/>
      <c r="J23" s="98"/>
      <c r="K23" s="98"/>
      <c r="L23" s="98"/>
      <c r="M23" s="98"/>
      <c r="N23" s="98"/>
      <c r="O23" s="98"/>
    </row>
    <row r="24" spans="1:15" ht="16.5" customHeight="1" x14ac:dyDescent="0.3">
      <c r="A24" s="28" t="s">
        <v>150</v>
      </c>
      <c r="B24" s="106" t="s">
        <v>85</v>
      </c>
      <c r="C24" s="106" t="s">
        <v>86</v>
      </c>
      <c r="D24" s="106" t="s">
        <v>87</v>
      </c>
      <c r="E24" s="106" t="s">
        <v>2</v>
      </c>
      <c r="F24" s="106" t="s">
        <v>88</v>
      </c>
      <c r="G24" s="106" t="s">
        <v>110</v>
      </c>
      <c r="I24" s="98"/>
      <c r="J24" s="98"/>
      <c r="K24" s="98"/>
      <c r="L24" s="98"/>
      <c r="M24" s="98"/>
      <c r="N24" s="98"/>
      <c r="O24" s="98"/>
    </row>
    <row r="25" spans="1:15" x14ac:dyDescent="0.3">
      <c r="A25" s="29" t="s">
        <v>75</v>
      </c>
      <c r="B25" s="33">
        <v>12539.180381943312</v>
      </c>
      <c r="C25" s="34">
        <v>5675.4748913227213</v>
      </c>
      <c r="D25" s="34">
        <v>5894.9579555764112</v>
      </c>
      <c r="E25" s="33">
        <v>1225.6978108250028</v>
      </c>
      <c r="F25" s="33">
        <v>6788.0540176906934</v>
      </c>
      <c r="G25" s="33">
        <v>1299.9083151568184</v>
      </c>
      <c r="I25" s="98"/>
      <c r="J25" s="98"/>
      <c r="K25" s="98"/>
      <c r="L25" s="98"/>
      <c r="M25" s="98"/>
      <c r="N25" s="98"/>
      <c r="O25" s="98"/>
    </row>
    <row r="26" spans="1:15" x14ac:dyDescent="0.3">
      <c r="A26" s="29" t="s">
        <v>76</v>
      </c>
      <c r="B26" s="33">
        <v>-5608.0767914768994</v>
      </c>
      <c r="C26" s="34">
        <v>-2177.836521998403</v>
      </c>
      <c r="D26" s="34">
        <v>-1788.8730161665787</v>
      </c>
      <c r="E26" s="33">
        <v>-754.01813808301381</v>
      </c>
      <c r="F26" s="33">
        <v>-4394.4930541582225</v>
      </c>
      <c r="G26" s="33">
        <v>-663.87026482414853</v>
      </c>
      <c r="I26" s="98"/>
      <c r="J26" s="98"/>
      <c r="K26" s="98"/>
      <c r="L26" s="98"/>
      <c r="M26" s="98"/>
      <c r="N26" s="98"/>
      <c r="O26" s="98"/>
    </row>
    <row r="27" spans="1:15" x14ac:dyDescent="0.3">
      <c r="A27" s="31" t="s">
        <v>59</v>
      </c>
      <c r="B27" s="99">
        <v>6931.1035904664122</v>
      </c>
      <c r="C27" s="100">
        <v>3497.6383693243183</v>
      </c>
      <c r="D27" s="100">
        <v>4106.0849394098323</v>
      </c>
      <c r="E27" s="99">
        <v>471.67967274198895</v>
      </c>
      <c r="F27" s="99">
        <v>2393.5609635324709</v>
      </c>
      <c r="G27" s="99">
        <v>636.03805033266985</v>
      </c>
      <c r="I27" s="98"/>
      <c r="J27" s="98"/>
      <c r="K27" s="98"/>
      <c r="L27" s="98"/>
      <c r="M27" s="98"/>
      <c r="N27" s="98"/>
      <c r="O27" s="98"/>
    </row>
    <row r="28" spans="1:15" x14ac:dyDescent="0.3">
      <c r="A28" s="29" t="s">
        <v>60</v>
      </c>
      <c r="B28" s="33">
        <v>-984.01968467502456</v>
      </c>
      <c r="C28" s="33">
        <v>-675.70651704465399</v>
      </c>
      <c r="D28" s="33">
        <v>-1870.7323726042264</v>
      </c>
      <c r="E28" s="33">
        <v>1538.5012282662133</v>
      </c>
      <c r="F28" s="33">
        <v>-642.76792527239343</v>
      </c>
      <c r="G28" s="33">
        <v>-186.7912331962938</v>
      </c>
      <c r="I28" s="98"/>
      <c r="J28" s="98"/>
      <c r="K28" s="98"/>
      <c r="L28" s="98"/>
      <c r="M28" s="98"/>
      <c r="N28" s="98"/>
      <c r="O28" s="98"/>
    </row>
    <row r="29" spans="1:15" x14ac:dyDescent="0.3">
      <c r="A29" s="32" t="s">
        <v>118</v>
      </c>
      <c r="B29" s="33">
        <v>-636.53664388059997</v>
      </c>
      <c r="C29" s="34">
        <v>-424.2851874911957</v>
      </c>
      <c r="D29" s="34">
        <v>-1041.8773650408079</v>
      </c>
      <c r="E29" s="33">
        <v>-62.549742908145298</v>
      </c>
      <c r="F29" s="33">
        <v>-397.57843734499875</v>
      </c>
      <c r="G29" s="33">
        <v>-91.672395476296686</v>
      </c>
      <c r="I29" s="98"/>
      <c r="J29" s="98"/>
      <c r="K29" s="98"/>
      <c r="L29" s="98"/>
      <c r="M29" s="98"/>
      <c r="N29" s="98"/>
      <c r="O29" s="98"/>
    </row>
    <row r="30" spans="1:15" x14ac:dyDescent="0.3">
      <c r="A30" s="32" t="s">
        <v>119</v>
      </c>
      <c r="B30" s="33">
        <v>141.80909656270001</v>
      </c>
      <c r="C30" s="34">
        <v>191.55074381368277</v>
      </c>
      <c r="D30" s="34">
        <v>281.0539587600411</v>
      </c>
      <c r="E30" s="33">
        <v>4.6580792042766994</v>
      </c>
      <c r="F30" s="33">
        <v>1.5383100108797001</v>
      </c>
      <c r="G30" s="33">
        <v>26.763357710941097</v>
      </c>
      <c r="I30" s="98"/>
      <c r="J30" s="98"/>
      <c r="K30" s="98"/>
      <c r="L30" s="98"/>
      <c r="M30" s="98"/>
      <c r="N30" s="98"/>
      <c r="O30" s="98"/>
    </row>
    <row r="31" spans="1:15" x14ac:dyDescent="0.3">
      <c r="A31" s="32" t="s">
        <v>120</v>
      </c>
      <c r="B31" s="33">
        <v>-854.27616264178835</v>
      </c>
      <c r="C31" s="34">
        <v>-542.26741462999485</v>
      </c>
      <c r="D31" s="34">
        <v>-1256.62217603813</v>
      </c>
      <c r="E31" s="33">
        <v>-125.26150206175851</v>
      </c>
      <c r="F31" s="33">
        <v>-378.7490570005661</v>
      </c>
      <c r="G31" s="33">
        <v>-141.7366196932719</v>
      </c>
      <c r="I31" s="98"/>
      <c r="J31" s="98"/>
      <c r="K31" s="98"/>
      <c r="L31" s="98"/>
      <c r="M31" s="98"/>
      <c r="N31" s="98"/>
      <c r="O31" s="98"/>
    </row>
    <row r="32" spans="1:15" x14ac:dyDescent="0.3">
      <c r="A32" s="32" t="s">
        <v>121</v>
      </c>
      <c r="B32" s="33">
        <v>364.9840252846638</v>
      </c>
      <c r="C32" s="34">
        <v>99.29534126285381</v>
      </c>
      <c r="D32" s="34">
        <v>146.71320971467051</v>
      </c>
      <c r="E32" s="33">
        <v>1721.6543940318404</v>
      </c>
      <c r="F32" s="33">
        <v>132.0212590622917</v>
      </c>
      <c r="G32" s="33">
        <v>19.854424262333698</v>
      </c>
      <c r="I32" s="98"/>
      <c r="J32" s="98"/>
      <c r="K32" s="98"/>
      <c r="L32" s="98"/>
      <c r="M32" s="98"/>
      <c r="N32" s="98"/>
      <c r="O32" s="98"/>
    </row>
    <row r="33" spans="1:15" x14ac:dyDescent="0.3">
      <c r="A33" s="29" t="s">
        <v>64</v>
      </c>
      <c r="B33" s="33">
        <v>-988.66357828235675</v>
      </c>
      <c r="C33" s="34">
        <v>-409.1330897309482</v>
      </c>
      <c r="D33" s="34">
        <v>-499.70566091589183</v>
      </c>
      <c r="E33" s="33">
        <v>-7.1067960356558002</v>
      </c>
      <c r="F33" s="33">
        <v>-5.4817146010817002</v>
      </c>
      <c r="G33" s="33">
        <v>-10.107966806809399</v>
      </c>
      <c r="I33" s="98"/>
      <c r="J33" s="98"/>
      <c r="K33" s="98"/>
      <c r="L33" s="98"/>
      <c r="M33" s="98"/>
      <c r="N33" s="98"/>
      <c r="O33" s="98"/>
    </row>
    <row r="34" spans="1:15" x14ac:dyDescent="0.3">
      <c r="A34" s="31" t="s">
        <v>1</v>
      </c>
      <c r="B34" s="100">
        <v>4958.4203275090313</v>
      </c>
      <c r="C34" s="100">
        <v>2412.7987625487162</v>
      </c>
      <c r="D34" s="100">
        <v>1735.6469058897142</v>
      </c>
      <c r="E34" s="100">
        <v>2003.0741049725464</v>
      </c>
      <c r="F34" s="100">
        <v>1745.3113236589959</v>
      </c>
      <c r="G34" s="100">
        <v>439.13885032956671</v>
      </c>
      <c r="I34" s="98"/>
      <c r="J34" s="98"/>
      <c r="K34" s="98"/>
      <c r="L34" s="98"/>
      <c r="M34" s="98"/>
      <c r="N34" s="98"/>
      <c r="O34" s="98"/>
    </row>
    <row r="36" spans="1:15" x14ac:dyDescent="0.3">
      <c r="A36" s="35"/>
    </row>
  </sheetData>
  <pageMargins left="0.7" right="0.7" top="0.75" bottom="0.75" header="0.3" footer="0.3"/>
  <pageSetup paperSize="9" orientation="portrait" r:id="rId1"/>
  <headerFooter>
    <oddFooter>&amp;C&amp;1#&amp;"Calibri"&amp;12&amp;K008000Internal Use</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569C-6354-4CE9-AE6E-F0A92CE815E9}">
  <sheetPr>
    <tabColor rgb="FF00A443"/>
  </sheetPr>
  <dimension ref="A2:I56"/>
  <sheetViews>
    <sheetView showGridLines="0" zoomScaleNormal="100" workbookViewId="0"/>
  </sheetViews>
  <sheetFormatPr baseColWidth="10" defaultColWidth="11.36328125" defaultRowHeight="12" x14ac:dyDescent="0.3"/>
  <cols>
    <col min="1" max="1" width="60.453125" style="136" customWidth="1"/>
    <col min="2" max="2" width="11.54296875" style="136" customWidth="1"/>
    <col min="3" max="3" width="4" style="136" customWidth="1"/>
    <col min="4" max="4" width="11.54296875" style="136" customWidth="1"/>
    <col min="5" max="5" width="4" style="136" customWidth="1"/>
    <col min="6" max="6" width="11.54296875" style="136" customWidth="1"/>
    <col min="7" max="16384" width="11.36328125" style="136"/>
  </cols>
  <sheetData>
    <row r="2" spans="1:9" ht="12.75" customHeight="1" x14ac:dyDescent="0.3"/>
    <row r="3" spans="1:9" ht="12.75" customHeight="1" x14ac:dyDescent="0.3"/>
    <row r="4" spans="1:9" ht="12.75" customHeight="1" x14ac:dyDescent="0.3"/>
    <row r="5" spans="1:9" x14ac:dyDescent="0.3">
      <c r="A5" s="137" t="s">
        <v>141</v>
      </c>
      <c r="B5" s="138"/>
      <c r="D5" s="138"/>
      <c r="F5" s="138"/>
    </row>
    <row r="6" spans="1:9" x14ac:dyDescent="0.3">
      <c r="A6" s="139">
        <v>45838</v>
      </c>
      <c r="B6" s="138"/>
      <c r="D6" s="138"/>
      <c r="F6" s="138"/>
    </row>
    <row r="7" spans="1:9" x14ac:dyDescent="0.3">
      <c r="A7" s="140" t="s">
        <v>55</v>
      </c>
      <c r="B7" s="138"/>
      <c r="D7" s="138"/>
      <c r="F7" s="138"/>
    </row>
    <row r="8" spans="1:9" x14ac:dyDescent="0.3">
      <c r="A8" s="141"/>
      <c r="B8" s="141"/>
      <c r="D8" s="141"/>
      <c r="F8" s="141"/>
    </row>
    <row r="9" spans="1:9" x14ac:dyDescent="0.3">
      <c r="A9" s="141"/>
      <c r="B9" s="141"/>
      <c r="F9" s="142" t="s">
        <v>90</v>
      </c>
    </row>
    <row r="10" spans="1:9" ht="24" x14ac:dyDescent="0.3">
      <c r="A10" s="141"/>
      <c r="B10" s="143" t="s">
        <v>144</v>
      </c>
      <c r="C10" s="134"/>
      <c r="D10" s="143" t="s">
        <v>145</v>
      </c>
      <c r="E10" s="134"/>
      <c r="F10" s="143" t="s">
        <v>151</v>
      </c>
    </row>
    <row r="11" spans="1:9" x14ac:dyDescent="0.3">
      <c r="A11" s="144" t="s">
        <v>57</v>
      </c>
      <c r="B11" s="150">
        <v>12864.72189164663</v>
      </c>
      <c r="C11" s="151"/>
      <c r="D11" s="150">
        <v>9878.4031269609259</v>
      </c>
      <c r="F11" s="150">
        <v>11120.052650080608</v>
      </c>
      <c r="G11" s="156"/>
      <c r="H11" s="156"/>
      <c r="I11" s="156"/>
    </row>
    <row r="12" spans="1:9" x14ac:dyDescent="0.3">
      <c r="A12" s="135" t="s">
        <v>58</v>
      </c>
      <c r="B12" s="152">
        <v>-5663.0643538223994</v>
      </c>
      <c r="C12" s="151"/>
      <c r="D12" s="152">
        <v>-4387.4832330797508</v>
      </c>
      <c r="F12" s="152">
        <v>-5406.0035634516335</v>
      </c>
      <c r="G12" s="156"/>
      <c r="H12" s="156"/>
      <c r="I12" s="156"/>
    </row>
    <row r="13" spans="1:9" x14ac:dyDescent="0.3">
      <c r="A13" s="146" t="s">
        <v>59</v>
      </c>
      <c r="B13" s="147">
        <v>7201.6575378242296</v>
      </c>
      <c r="C13" s="148"/>
      <c r="D13" s="153">
        <v>5490.919893881176</v>
      </c>
      <c r="E13" s="148"/>
      <c r="F13" s="157">
        <v>5714.0490866289765</v>
      </c>
      <c r="G13" s="156"/>
      <c r="H13" s="156"/>
      <c r="I13" s="156"/>
    </row>
    <row r="14" spans="1:9" x14ac:dyDescent="0.3">
      <c r="A14" s="144" t="s">
        <v>60</v>
      </c>
      <c r="B14" s="150">
        <v>-1470.1178367494001</v>
      </c>
      <c r="C14" s="151"/>
      <c r="D14" s="150">
        <v>-1350.5182985447784</v>
      </c>
      <c r="F14" s="150">
        <v>-1070.4704510919469</v>
      </c>
      <c r="G14" s="156"/>
      <c r="H14" s="156"/>
      <c r="I14" s="156"/>
    </row>
    <row r="15" spans="1:9" x14ac:dyDescent="0.3">
      <c r="A15" s="135" t="s">
        <v>61</v>
      </c>
      <c r="B15" s="152">
        <v>-1025.3050910776481</v>
      </c>
      <c r="C15" s="151"/>
      <c r="D15" s="152">
        <v>-965.42185029448024</v>
      </c>
      <c r="F15" s="152">
        <v>-1026.9530690572592</v>
      </c>
      <c r="G15" s="156"/>
      <c r="H15" s="156"/>
      <c r="I15" s="156"/>
    </row>
    <row r="16" spans="1:9" x14ac:dyDescent="0.3">
      <c r="A16" s="135" t="s">
        <v>62</v>
      </c>
      <c r="B16" s="154">
        <v>251.70687785081219</v>
      </c>
      <c r="C16" s="151"/>
      <c r="D16" s="154">
        <v>329.49918582920401</v>
      </c>
      <c r="F16" s="152">
        <v>282.08150225956479</v>
      </c>
      <c r="G16" s="156"/>
      <c r="H16" s="156"/>
      <c r="I16" s="156"/>
    </row>
    <row r="17" spans="1:9" x14ac:dyDescent="0.3">
      <c r="A17" s="135" t="s">
        <v>63</v>
      </c>
      <c r="B17" s="152">
        <v>-965.34622325906446</v>
      </c>
      <c r="C17" s="151"/>
      <c r="D17" s="152">
        <v>-930.10373233345911</v>
      </c>
      <c r="F17" s="152">
        <v>-934.45432151764544</v>
      </c>
      <c r="G17" s="156"/>
      <c r="H17" s="156"/>
      <c r="I17" s="156"/>
    </row>
    <row r="18" spans="1:9" x14ac:dyDescent="0.3">
      <c r="A18" s="135" t="s">
        <v>100</v>
      </c>
      <c r="B18" s="154">
        <v>268.82659973650067</v>
      </c>
      <c r="C18" s="151"/>
      <c r="D18" s="154">
        <v>215.50809825395629</v>
      </c>
      <c r="F18" s="152">
        <v>608.85543722339276</v>
      </c>
      <c r="G18" s="156"/>
      <c r="H18" s="156"/>
      <c r="I18" s="156"/>
    </row>
    <row r="19" spans="1:9" x14ac:dyDescent="0.3">
      <c r="A19" s="144" t="s">
        <v>64</v>
      </c>
      <c r="B19" s="150">
        <v>-1088.5127713037555</v>
      </c>
      <c r="C19" s="151"/>
      <c r="D19" s="150">
        <v>-496.50398199819188</v>
      </c>
      <c r="F19" s="150">
        <v>-492.26843015891495</v>
      </c>
      <c r="G19" s="156"/>
      <c r="H19" s="156"/>
      <c r="I19" s="156"/>
    </row>
    <row r="20" spans="1:9" x14ac:dyDescent="0.3">
      <c r="A20" s="146" t="s">
        <v>1</v>
      </c>
      <c r="B20" s="147">
        <v>4643.0269297710747</v>
      </c>
      <c r="C20" s="148"/>
      <c r="D20" s="153">
        <v>3643.8976133382057</v>
      </c>
      <c r="E20" s="148"/>
      <c r="F20" s="157">
        <v>4151.3102053781095</v>
      </c>
      <c r="G20" s="156"/>
      <c r="H20" s="156"/>
      <c r="I20" s="156"/>
    </row>
    <row r="21" spans="1:9" x14ac:dyDescent="0.3">
      <c r="A21" s="135" t="s">
        <v>65</v>
      </c>
      <c r="B21" s="152">
        <v>-1386.9750860205108</v>
      </c>
      <c r="C21" s="151"/>
      <c r="D21" s="152">
        <v>-1433.2598580294371</v>
      </c>
      <c r="F21" s="152">
        <v>-1451.4789381229652</v>
      </c>
      <c r="G21" s="156"/>
      <c r="H21" s="156"/>
      <c r="I21" s="156"/>
    </row>
    <row r="22" spans="1:9" x14ac:dyDescent="0.3">
      <c r="A22" s="146" t="s">
        <v>66</v>
      </c>
      <c r="B22" s="147">
        <v>3256.0518437505639</v>
      </c>
      <c r="C22" s="148"/>
      <c r="D22" s="153">
        <v>2210.6377553087682</v>
      </c>
      <c r="E22" s="148"/>
      <c r="F22" s="157">
        <v>2699.8312672551438</v>
      </c>
      <c r="G22" s="156"/>
      <c r="H22" s="156"/>
      <c r="I22" s="156"/>
    </row>
    <row r="23" spans="1:9" x14ac:dyDescent="0.3">
      <c r="A23" s="144" t="s">
        <v>67</v>
      </c>
      <c r="B23" s="150">
        <v>-1144.5784838539412</v>
      </c>
      <c r="C23" s="151"/>
      <c r="D23" s="150">
        <v>-1197.2696597031754</v>
      </c>
      <c r="F23" s="150">
        <v>-1274.7498832551505</v>
      </c>
      <c r="G23" s="156"/>
      <c r="H23" s="156"/>
      <c r="I23" s="156"/>
    </row>
    <row r="24" spans="1:9" x14ac:dyDescent="0.3">
      <c r="A24" s="144" t="s">
        <v>68</v>
      </c>
      <c r="B24" s="150">
        <v>636.64107735209279</v>
      </c>
      <c r="C24" s="151"/>
      <c r="D24" s="150">
        <v>1040.6957324406603</v>
      </c>
      <c r="F24" s="150">
        <v>693.84334983628605</v>
      </c>
      <c r="G24" s="156"/>
      <c r="H24" s="156"/>
      <c r="I24" s="156"/>
    </row>
    <row r="25" spans="1:9" x14ac:dyDescent="0.3">
      <c r="A25" s="144" t="s">
        <v>69</v>
      </c>
      <c r="B25" s="150">
        <v>-507.93740650184839</v>
      </c>
      <c r="C25" s="151"/>
      <c r="D25" s="150">
        <v>-156.57392726251521</v>
      </c>
      <c r="F25" s="150">
        <v>-580.90653341886423</v>
      </c>
      <c r="G25" s="156"/>
      <c r="H25" s="156"/>
      <c r="I25" s="156"/>
    </row>
    <row r="26" spans="1:9" x14ac:dyDescent="0.3">
      <c r="A26" s="144" t="s">
        <v>70</v>
      </c>
      <c r="B26" s="150">
        <v>35.830172983332801</v>
      </c>
      <c r="C26" s="151"/>
      <c r="D26" s="150">
        <v>4.2823631273832916</v>
      </c>
      <c r="F26" s="150">
        <v>13.501877869206297</v>
      </c>
      <c r="G26" s="156"/>
      <c r="H26" s="156"/>
      <c r="I26" s="156"/>
    </row>
    <row r="27" spans="1:9" x14ac:dyDescent="0.3">
      <c r="A27" s="146" t="s">
        <v>71</v>
      </c>
      <c r="B27" s="147">
        <v>2783.9446102320485</v>
      </c>
      <c r="C27" s="148"/>
      <c r="D27" s="153">
        <v>2058.3461911736363</v>
      </c>
      <c r="E27" s="148"/>
      <c r="F27" s="157">
        <v>2132.4266117054858</v>
      </c>
      <c r="G27" s="156"/>
      <c r="H27" s="156"/>
      <c r="I27" s="156"/>
    </row>
    <row r="28" spans="1:9" x14ac:dyDescent="0.3">
      <c r="A28" s="135" t="s">
        <v>72</v>
      </c>
      <c r="B28" s="152">
        <v>-652.15398245819517</v>
      </c>
      <c r="C28" s="151"/>
      <c r="D28" s="152">
        <v>-325.6676185578649</v>
      </c>
      <c r="F28" s="152">
        <v>-292.23820718574405</v>
      </c>
      <c r="G28" s="156"/>
      <c r="H28" s="156"/>
      <c r="I28" s="156"/>
    </row>
    <row r="29" spans="1:9" x14ac:dyDescent="0.3">
      <c r="A29" s="135" t="s">
        <v>73</v>
      </c>
      <c r="B29" s="152">
        <v>-127.35356152851071</v>
      </c>
      <c r="C29" s="151"/>
      <c r="D29" s="152">
        <v>-174.88181476861703</v>
      </c>
      <c r="F29" s="152">
        <v>-95.469850824368621</v>
      </c>
      <c r="G29" s="156"/>
      <c r="H29" s="156"/>
      <c r="I29" s="156"/>
    </row>
    <row r="30" spans="1:9" x14ac:dyDescent="0.3">
      <c r="A30" s="146" t="s">
        <v>74</v>
      </c>
      <c r="B30" s="147">
        <v>2004.4370662453427</v>
      </c>
      <c r="C30" s="148"/>
      <c r="D30" s="153">
        <v>1557.7967578471541</v>
      </c>
      <c r="E30" s="148"/>
      <c r="F30" s="157">
        <v>1744.7185536953734</v>
      </c>
      <c r="G30" s="156"/>
      <c r="H30" s="156"/>
      <c r="I30" s="156"/>
    </row>
    <row r="31" spans="1:9" ht="12" customHeight="1" x14ac:dyDescent="0.3">
      <c r="G31" s="156"/>
      <c r="H31" s="156"/>
      <c r="I31" s="156"/>
    </row>
    <row r="32" spans="1:9" x14ac:dyDescent="0.3">
      <c r="G32" s="156"/>
      <c r="H32" s="156"/>
      <c r="I32" s="156"/>
    </row>
    <row r="33" spans="1:9" x14ac:dyDescent="0.3">
      <c r="G33" s="156"/>
      <c r="H33" s="156"/>
      <c r="I33" s="156"/>
    </row>
    <row r="34" spans="1:9" ht="24" x14ac:dyDescent="0.3">
      <c r="A34" s="141"/>
      <c r="B34" s="149" t="s">
        <v>142</v>
      </c>
      <c r="C34" s="134"/>
      <c r="D34" s="149" t="s">
        <v>143</v>
      </c>
      <c r="E34" s="134"/>
      <c r="F34" s="143" t="s">
        <v>152</v>
      </c>
      <c r="G34" s="156"/>
      <c r="H34" s="156"/>
      <c r="I34" s="156"/>
    </row>
    <row r="35" spans="1:9" x14ac:dyDescent="0.3">
      <c r="A35" s="144" t="s">
        <v>57</v>
      </c>
      <c r="B35" s="150">
        <v>12678.463610822557</v>
      </c>
      <c r="C35" s="151"/>
      <c r="D35" s="150">
        <v>9958.4949470072097</v>
      </c>
      <c r="F35" s="150">
        <v>10479.86629044107</v>
      </c>
      <c r="G35" s="156"/>
      <c r="H35" s="156"/>
      <c r="I35" s="156"/>
    </row>
    <row r="36" spans="1:9" x14ac:dyDescent="0.3">
      <c r="A36" s="135" t="s">
        <v>58</v>
      </c>
      <c r="B36" s="152">
        <v>-5846.7370826301649</v>
      </c>
      <c r="C36" s="151"/>
      <c r="D36" s="152">
        <v>-4301.0147148456726</v>
      </c>
      <c r="F36" s="152">
        <v>-4923.7780194563675</v>
      </c>
      <c r="G36" s="156"/>
      <c r="H36" s="156"/>
      <c r="I36" s="156"/>
    </row>
    <row r="37" spans="1:9" x14ac:dyDescent="0.3">
      <c r="A37" s="146" t="s">
        <v>59</v>
      </c>
      <c r="B37" s="147">
        <v>6831.7265281923919</v>
      </c>
      <c r="C37" s="148"/>
      <c r="D37" s="157">
        <v>5657.4802321615389</v>
      </c>
      <c r="E37" s="148"/>
      <c r="F37" s="157">
        <v>5556.0882709846974</v>
      </c>
      <c r="G37" s="156"/>
      <c r="H37" s="156"/>
      <c r="I37" s="156"/>
    </row>
    <row r="38" spans="1:9" x14ac:dyDescent="0.3">
      <c r="A38" s="144" t="s">
        <v>60</v>
      </c>
      <c r="B38" s="150">
        <v>78.457777068595874</v>
      </c>
      <c r="C38" s="151"/>
      <c r="D38" s="150">
        <v>-1487.7582242178146</v>
      </c>
      <c r="F38" s="150">
        <v>-1443.499739292808</v>
      </c>
      <c r="G38" s="156"/>
      <c r="H38" s="156"/>
      <c r="I38" s="156"/>
    </row>
    <row r="39" spans="1:9" x14ac:dyDescent="0.3">
      <c r="A39" s="135" t="s">
        <v>61</v>
      </c>
      <c r="B39" s="152">
        <v>-975.4957858469171</v>
      </c>
      <c r="C39" s="151"/>
      <c r="D39" s="152">
        <v>-918.25309274712743</v>
      </c>
      <c r="F39" s="152">
        <v>-916.4470095231477</v>
      </c>
      <c r="G39" s="156"/>
      <c r="H39" s="156"/>
      <c r="I39" s="156"/>
    </row>
    <row r="40" spans="1:9" x14ac:dyDescent="0.3">
      <c r="A40" s="135" t="s">
        <v>62</v>
      </c>
      <c r="B40" s="154">
        <v>199.03984184010838</v>
      </c>
      <c r="C40" s="151"/>
      <c r="D40" s="152">
        <v>252.60991414679833</v>
      </c>
      <c r="F40" s="152">
        <v>213.6305963079825</v>
      </c>
      <c r="G40" s="156"/>
      <c r="H40" s="156"/>
      <c r="I40" s="156"/>
    </row>
    <row r="41" spans="1:9" x14ac:dyDescent="0.3">
      <c r="A41" s="135" t="s">
        <v>63</v>
      </c>
      <c r="B41" s="152">
        <v>-1087.3694243092878</v>
      </c>
      <c r="C41" s="151"/>
      <c r="D41" s="152">
        <v>-990.75146739630645</v>
      </c>
      <c r="F41" s="152">
        <v>-954.0867780211488</v>
      </c>
      <c r="G41" s="156"/>
      <c r="H41" s="156"/>
      <c r="I41" s="156"/>
    </row>
    <row r="42" spans="1:9" x14ac:dyDescent="0.3">
      <c r="A42" s="135" t="s">
        <v>100</v>
      </c>
      <c r="B42" s="154">
        <v>1942.283145384692</v>
      </c>
      <c r="C42" s="151"/>
      <c r="D42" s="152">
        <v>168.63642177882139</v>
      </c>
      <c r="F42" s="152">
        <v>213.4034519435063</v>
      </c>
      <c r="G42" s="156"/>
      <c r="H42" s="156"/>
      <c r="I42" s="156"/>
    </row>
    <row r="43" spans="1:9" x14ac:dyDescent="0.3">
      <c r="A43" s="144" t="s">
        <v>64</v>
      </c>
      <c r="B43" s="150">
        <v>-1053.1894358844586</v>
      </c>
      <c r="C43" s="151"/>
      <c r="D43" s="150">
        <v>-413.09403291825311</v>
      </c>
      <c r="F43" s="150">
        <v>-457.66789081050206</v>
      </c>
      <c r="G43" s="156"/>
      <c r="H43" s="156"/>
      <c r="I43" s="156"/>
    </row>
    <row r="44" spans="1:9" x14ac:dyDescent="0.3">
      <c r="A44" s="146" t="s">
        <v>1</v>
      </c>
      <c r="B44" s="147">
        <v>5856.9948693765291</v>
      </c>
      <c r="C44" s="148"/>
      <c r="D44" s="157">
        <v>3756.6279750254707</v>
      </c>
      <c r="E44" s="148"/>
      <c r="F44" s="157">
        <v>3654.920640881388</v>
      </c>
      <c r="G44" s="156"/>
      <c r="H44" s="156"/>
      <c r="I44" s="156"/>
    </row>
    <row r="45" spans="1:9" x14ac:dyDescent="0.3">
      <c r="A45" s="135" t="s">
        <v>65</v>
      </c>
      <c r="B45" s="152">
        <v>-1356.4036481647515</v>
      </c>
      <c r="C45" s="151"/>
      <c r="D45" s="152">
        <v>-1398.0158030607797</v>
      </c>
      <c r="F45" s="152">
        <v>-1442.838683577274</v>
      </c>
      <c r="G45" s="156"/>
      <c r="H45" s="156"/>
      <c r="I45" s="156"/>
    </row>
    <row r="46" spans="1:9" x14ac:dyDescent="0.3">
      <c r="A46" s="146" t="s">
        <v>66</v>
      </c>
      <c r="B46" s="147">
        <v>4500.5912212117782</v>
      </c>
      <c r="C46" s="148"/>
      <c r="D46" s="157">
        <v>2358.6121719646908</v>
      </c>
      <c r="E46" s="148"/>
      <c r="F46" s="157">
        <v>2212.0819573041135</v>
      </c>
      <c r="G46" s="156"/>
      <c r="H46" s="156"/>
      <c r="I46" s="156"/>
    </row>
    <row r="47" spans="1:9" x14ac:dyDescent="0.3">
      <c r="A47" s="144" t="s">
        <v>67</v>
      </c>
      <c r="B47" s="150">
        <v>-1040.7256154084566</v>
      </c>
      <c r="C47" s="151"/>
      <c r="D47" s="150">
        <v>-881.61842450333165</v>
      </c>
      <c r="F47" s="150">
        <v>-1086.8338797458043</v>
      </c>
      <c r="G47" s="156"/>
      <c r="H47" s="156"/>
      <c r="I47" s="156"/>
    </row>
    <row r="48" spans="1:9" x14ac:dyDescent="0.3">
      <c r="A48" s="144" t="s">
        <v>68</v>
      </c>
      <c r="B48" s="150">
        <v>516.30100901377671</v>
      </c>
      <c r="C48" s="151"/>
      <c r="D48" s="150">
        <v>557.88926161709117</v>
      </c>
      <c r="F48" s="150">
        <v>782.6239150412066</v>
      </c>
      <c r="G48" s="156"/>
      <c r="H48" s="156"/>
      <c r="I48" s="156"/>
    </row>
    <row r="49" spans="1:9" x14ac:dyDescent="0.3">
      <c r="A49" s="144" t="s">
        <v>69</v>
      </c>
      <c r="B49" s="150">
        <v>-524.42460639467993</v>
      </c>
      <c r="C49" s="151"/>
      <c r="D49" s="150">
        <v>-323.72916288624049</v>
      </c>
      <c r="F49" s="150">
        <v>-304.20996470459772</v>
      </c>
      <c r="G49" s="156"/>
      <c r="H49" s="156"/>
      <c r="I49" s="156"/>
    </row>
    <row r="50" spans="1:9" x14ac:dyDescent="0.3">
      <c r="A50" s="144" t="s">
        <v>70</v>
      </c>
      <c r="B50" s="150">
        <v>5.165197345690399</v>
      </c>
      <c r="C50" s="151"/>
      <c r="D50" s="150">
        <v>-4.0283838389410995</v>
      </c>
      <c r="F50" s="150">
        <v>-20.528829793003094</v>
      </c>
      <c r="G50" s="156"/>
      <c r="H50" s="156"/>
      <c r="I50" s="156"/>
    </row>
    <row r="51" spans="1:9" x14ac:dyDescent="0.3">
      <c r="A51" s="146" t="s">
        <v>71</v>
      </c>
      <c r="B51" s="147">
        <v>3981.331812162789</v>
      </c>
      <c r="C51" s="148"/>
      <c r="D51" s="157">
        <v>2030.854625239509</v>
      </c>
      <c r="E51" s="148"/>
      <c r="F51" s="157">
        <v>1887.3431628065127</v>
      </c>
      <c r="G51" s="156"/>
      <c r="H51" s="156"/>
      <c r="I51" s="156"/>
    </row>
    <row r="52" spans="1:9" x14ac:dyDescent="0.3">
      <c r="A52" s="135" t="s">
        <v>72</v>
      </c>
      <c r="B52" s="152">
        <v>-1069.0559884073029</v>
      </c>
      <c r="C52" s="151"/>
      <c r="D52" s="152">
        <v>-540.1819371677143</v>
      </c>
      <c r="F52" s="152">
        <v>-441.6989566610157</v>
      </c>
      <c r="G52" s="156"/>
      <c r="H52" s="156"/>
      <c r="I52" s="156"/>
    </row>
    <row r="53" spans="1:9" x14ac:dyDescent="0.3">
      <c r="A53" s="135" t="s">
        <v>73</v>
      </c>
      <c r="B53" s="152">
        <v>-152.53542701636866</v>
      </c>
      <c r="C53" s="151"/>
      <c r="D53" s="152">
        <v>-116.49812519163032</v>
      </c>
      <c r="F53" s="152">
        <v>-108.88903810501131</v>
      </c>
      <c r="G53" s="156"/>
      <c r="H53" s="156"/>
      <c r="I53" s="156"/>
    </row>
    <row r="54" spans="1:9" x14ac:dyDescent="0.3">
      <c r="A54" s="146" t="s">
        <v>74</v>
      </c>
      <c r="B54" s="147">
        <v>2759.7403967391174</v>
      </c>
      <c r="C54" s="148"/>
      <c r="D54" s="157">
        <v>1374.1745628801646</v>
      </c>
      <c r="E54" s="148"/>
      <c r="F54" s="157">
        <v>1336.7551680404858</v>
      </c>
      <c r="G54" s="156"/>
      <c r="H54" s="156"/>
      <c r="I54" s="156"/>
    </row>
    <row r="56" spans="1:9" x14ac:dyDescent="0.3">
      <c r="A56" s="145"/>
    </row>
  </sheetData>
  <pageMargins left="0.7" right="0.7" top="0.75" bottom="0.75" header="0.3" footer="0.3"/>
  <pageSetup paperSize="9" orientation="portrait" r:id="rId1"/>
  <headerFooter>
    <oddFooter>&amp;C&amp;1#&amp;"Calibri"&amp;12&amp;K008000Internal Use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A443"/>
  </sheetPr>
  <dimension ref="A2:I31"/>
  <sheetViews>
    <sheetView showGridLines="0" zoomScale="90" zoomScaleNormal="90" workbookViewId="0"/>
  </sheetViews>
  <sheetFormatPr baseColWidth="10" defaultColWidth="11.36328125" defaultRowHeight="13" x14ac:dyDescent="0.3"/>
  <cols>
    <col min="1" max="1" width="61.6328125" style="1" bestFit="1" customWidth="1"/>
    <col min="2" max="3" width="16.36328125" style="1" customWidth="1"/>
    <col min="4" max="4" width="12.36328125" style="1" customWidth="1"/>
    <col min="5" max="5" width="14.36328125" style="1" customWidth="1"/>
    <col min="6" max="16384" width="11.36328125" style="1"/>
  </cols>
  <sheetData>
    <row r="2" spans="1:9" ht="12.75" customHeight="1" x14ac:dyDescent="0.3"/>
    <row r="3" spans="1:9" ht="12.75" customHeight="1" x14ac:dyDescent="0.3"/>
    <row r="4" spans="1:9" ht="12.75" customHeight="1" x14ac:dyDescent="0.3"/>
    <row r="5" spans="1:9" ht="15.5" x14ac:dyDescent="0.35">
      <c r="A5" s="84"/>
      <c r="B5" s="87" t="s">
        <v>91</v>
      </c>
      <c r="C5" s="84"/>
    </row>
    <row r="6" spans="1:9" ht="15.5" x14ac:dyDescent="0.35">
      <c r="A6" s="84"/>
      <c r="B6" s="87">
        <f>+'Balance Sheet'!A6</f>
        <v>45930</v>
      </c>
      <c r="C6" s="82"/>
    </row>
    <row r="7" spans="1:9" ht="15.5" x14ac:dyDescent="0.35">
      <c r="A7" s="84"/>
      <c r="B7" s="87" t="s">
        <v>55</v>
      </c>
      <c r="C7" s="89"/>
    </row>
    <row r="9" spans="1:9" ht="30.75" customHeight="1" x14ac:dyDescent="0.3">
      <c r="A9" s="161" t="s">
        <v>90</v>
      </c>
      <c r="B9" s="143" t="s">
        <v>147</v>
      </c>
      <c r="C9" s="143" t="s">
        <v>148</v>
      </c>
      <c r="D9" s="143" t="s">
        <v>134</v>
      </c>
    </row>
    <row r="10" spans="1:9" x14ac:dyDescent="0.3">
      <c r="A10" s="162" t="s">
        <v>97</v>
      </c>
      <c r="B10" s="163">
        <v>5307</v>
      </c>
      <c r="C10" s="163">
        <v>5470.6701276597632</v>
      </c>
      <c r="D10" s="163">
        <v>-163.67012765976324</v>
      </c>
      <c r="F10" s="12"/>
      <c r="G10" s="12"/>
      <c r="H10" s="12"/>
      <c r="I10" s="12"/>
    </row>
    <row r="11" spans="1:9" x14ac:dyDescent="0.3">
      <c r="A11" s="164" t="s">
        <v>122</v>
      </c>
      <c r="B11" s="163">
        <v>398</v>
      </c>
      <c r="C11" s="163">
        <v>377.92259031301029</v>
      </c>
      <c r="D11" s="163">
        <v>20.077409686989711</v>
      </c>
      <c r="F11" s="12"/>
      <c r="G11" s="12"/>
      <c r="H11" s="12"/>
    </row>
    <row r="12" spans="1:9" x14ac:dyDescent="0.3">
      <c r="A12" s="162" t="s">
        <v>123</v>
      </c>
      <c r="B12" s="163">
        <v>4272</v>
      </c>
      <c r="C12" s="163">
        <v>4197.2581348028052</v>
      </c>
      <c r="D12" s="163">
        <v>74.741865197194784</v>
      </c>
      <c r="F12" s="12"/>
      <c r="G12" s="12"/>
      <c r="H12" s="12"/>
    </row>
    <row r="13" spans="1:9" x14ac:dyDescent="0.3">
      <c r="A13" s="162" t="s">
        <v>124</v>
      </c>
      <c r="B13" s="163">
        <v>-90</v>
      </c>
      <c r="C13" s="163">
        <v>-68</v>
      </c>
      <c r="D13" s="163">
        <v>-22</v>
      </c>
      <c r="F13" s="12"/>
      <c r="G13" s="12"/>
      <c r="H13" s="12"/>
    </row>
    <row r="14" spans="1:9" x14ac:dyDescent="0.3">
      <c r="A14" s="162" t="s">
        <v>125</v>
      </c>
      <c r="B14" s="163">
        <v>-54</v>
      </c>
      <c r="C14" s="163">
        <v>19.392016286253799</v>
      </c>
      <c r="D14" s="163">
        <v>-73.392016286253806</v>
      </c>
      <c r="F14" s="12"/>
      <c r="G14" s="12"/>
      <c r="H14" s="12"/>
    </row>
    <row r="15" spans="1:9" x14ac:dyDescent="0.3">
      <c r="A15" s="162" t="s">
        <v>126</v>
      </c>
      <c r="B15" s="163">
        <v>38</v>
      </c>
      <c r="C15" s="163">
        <v>40</v>
      </c>
      <c r="D15" s="102">
        <v>-2</v>
      </c>
      <c r="F15" s="12"/>
      <c r="G15" s="12"/>
      <c r="H15" s="12"/>
    </row>
    <row r="16" spans="1:9" x14ac:dyDescent="0.3">
      <c r="A16" s="162" t="s">
        <v>127</v>
      </c>
      <c r="B16" s="163">
        <v>133</v>
      </c>
      <c r="C16" s="163">
        <v>138</v>
      </c>
      <c r="D16" s="163">
        <v>-5</v>
      </c>
      <c r="F16" s="12"/>
      <c r="G16" s="12"/>
      <c r="H16" s="12"/>
    </row>
    <row r="17" spans="1:8" x14ac:dyDescent="0.3">
      <c r="A17" s="162" t="s">
        <v>128</v>
      </c>
      <c r="B17" s="102">
        <v>0</v>
      </c>
      <c r="C17" s="163">
        <v>53.244</v>
      </c>
      <c r="D17" s="163">
        <v>-53.244</v>
      </c>
      <c r="F17" s="12"/>
      <c r="G17" s="12"/>
      <c r="H17" s="12"/>
    </row>
    <row r="18" spans="1:8" x14ac:dyDescent="0.3">
      <c r="A18" s="162" t="s">
        <v>129</v>
      </c>
      <c r="B18" s="102">
        <v>-252</v>
      </c>
      <c r="C18" s="163">
        <v>-1340</v>
      </c>
      <c r="D18" s="163">
        <v>1088</v>
      </c>
      <c r="F18" s="12"/>
      <c r="G18" s="12"/>
      <c r="H18" s="12"/>
    </row>
    <row r="19" spans="1:8" ht="12" customHeight="1" x14ac:dyDescent="0.3">
      <c r="A19" s="165" t="s">
        <v>112</v>
      </c>
      <c r="B19" s="166">
        <v>9752</v>
      </c>
      <c r="C19" s="166">
        <v>8888.4868690618332</v>
      </c>
      <c r="D19" s="166">
        <v>863.5131309381668</v>
      </c>
      <c r="F19" s="12"/>
      <c r="G19" s="12"/>
      <c r="H19" s="12"/>
    </row>
    <row r="20" spans="1:8" x14ac:dyDescent="0.3">
      <c r="A20" s="136"/>
      <c r="B20" s="136"/>
      <c r="C20" s="136"/>
      <c r="D20" s="136"/>
      <c r="F20" s="12"/>
      <c r="G20" s="12"/>
      <c r="H20" s="12"/>
    </row>
    <row r="21" spans="1:8" x14ac:dyDescent="0.3">
      <c r="A21" s="167" t="s">
        <v>93</v>
      </c>
      <c r="B21" s="168">
        <v>-1275</v>
      </c>
      <c r="C21" s="168">
        <v>-1166</v>
      </c>
      <c r="D21" s="168">
        <v>-109</v>
      </c>
      <c r="F21" s="12"/>
      <c r="G21" s="12"/>
      <c r="H21" s="12"/>
    </row>
    <row r="22" spans="1:8" x14ac:dyDescent="0.3">
      <c r="A22" s="167" t="s">
        <v>130</v>
      </c>
      <c r="B22" s="169">
        <f>+SUM(B23:B26)</f>
        <v>-7660</v>
      </c>
      <c r="C22" s="169">
        <f t="shared" ref="C22:D22" si="0">+SUM(C23:C26)</f>
        <v>-4387.1741513760098</v>
      </c>
      <c r="D22" s="169">
        <f t="shared" si="0"/>
        <v>-3272.8258486239902</v>
      </c>
      <c r="F22" s="12"/>
      <c r="G22" s="12"/>
      <c r="H22" s="12"/>
    </row>
    <row r="23" spans="1:8" x14ac:dyDescent="0.3">
      <c r="A23" s="170" t="s">
        <v>138</v>
      </c>
      <c r="B23" s="171">
        <v>-8964</v>
      </c>
      <c r="C23" s="171">
        <v>-8601.1741513760098</v>
      </c>
      <c r="D23" s="171">
        <v>-362.82584862399017</v>
      </c>
      <c r="F23" s="12"/>
      <c r="G23" s="12"/>
      <c r="H23" s="12"/>
    </row>
    <row r="24" spans="1:8" x14ac:dyDescent="0.3">
      <c r="A24" s="170" t="s">
        <v>131</v>
      </c>
      <c r="B24" s="171">
        <v>4451</v>
      </c>
      <c r="C24" s="171">
        <v>5519</v>
      </c>
      <c r="D24" s="171">
        <v>-1068</v>
      </c>
      <c r="F24" s="12"/>
      <c r="G24" s="12"/>
      <c r="H24" s="12"/>
    </row>
    <row r="25" spans="1:8" x14ac:dyDescent="0.3">
      <c r="A25" s="170" t="s">
        <v>132</v>
      </c>
      <c r="B25" s="171">
        <v>-2347</v>
      </c>
      <c r="C25" s="171">
        <v>-1305</v>
      </c>
      <c r="D25" s="171">
        <v>-1042</v>
      </c>
      <c r="F25" s="12"/>
      <c r="G25" s="12"/>
      <c r="H25" s="12"/>
    </row>
    <row r="26" spans="1:8" x14ac:dyDescent="0.3">
      <c r="A26" s="170" t="s">
        <v>137</v>
      </c>
      <c r="B26" s="171">
        <v>-800</v>
      </c>
      <c r="C26" s="102">
        <v>0</v>
      </c>
      <c r="D26" s="171">
        <v>-800</v>
      </c>
      <c r="F26" s="12"/>
      <c r="G26" s="12"/>
      <c r="H26" s="12"/>
    </row>
    <row r="27" spans="1:8" x14ac:dyDescent="0.3">
      <c r="A27" s="172" t="s">
        <v>139</v>
      </c>
      <c r="B27" s="163">
        <v>-2248</v>
      </c>
      <c r="C27" s="102">
        <v>0</v>
      </c>
      <c r="D27" s="163">
        <v>-2248</v>
      </c>
      <c r="F27" s="12"/>
      <c r="G27" s="12"/>
      <c r="H27" s="12"/>
    </row>
    <row r="28" spans="1:8" x14ac:dyDescent="0.3">
      <c r="A28" s="172" t="s">
        <v>153</v>
      </c>
      <c r="B28" s="163">
        <v>4979</v>
      </c>
      <c r="C28" s="102">
        <v>0</v>
      </c>
      <c r="D28" s="163">
        <v>4979</v>
      </c>
      <c r="F28" s="12"/>
      <c r="G28" s="12"/>
      <c r="H28" s="12"/>
    </row>
    <row r="29" spans="1:8" x14ac:dyDescent="0.3">
      <c r="A29" s="172" t="s">
        <v>133</v>
      </c>
      <c r="B29" s="163">
        <v>1886</v>
      </c>
      <c r="C29" s="163">
        <v>502</v>
      </c>
      <c r="D29" s="163">
        <v>1384</v>
      </c>
      <c r="F29" s="12"/>
      <c r="G29" s="12"/>
      <c r="H29" s="12"/>
    </row>
    <row r="30" spans="1:8" x14ac:dyDescent="0.3">
      <c r="A30" s="172" t="s">
        <v>92</v>
      </c>
      <c r="B30" s="163">
        <v>-2236</v>
      </c>
      <c r="C30" s="163">
        <v>-2702.3127176858202</v>
      </c>
      <c r="D30" s="163">
        <v>466.31271768582019</v>
      </c>
      <c r="F30" s="12"/>
      <c r="G30" s="12"/>
      <c r="H30" s="12"/>
    </row>
    <row r="31" spans="1:8" x14ac:dyDescent="0.3">
      <c r="A31" s="173" t="s">
        <v>140</v>
      </c>
      <c r="B31" s="166">
        <v>3198</v>
      </c>
      <c r="C31" s="166">
        <v>1135.0000000000032</v>
      </c>
      <c r="D31" s="166">
        <v>2062.9999999999968</v>
      </c>
      <c r="F31" s="12"/>
      <c r="G31" s="12"/>
      <c r="H31" s="12"/>
    </row>
  </sheetData>
  <pageMargins left="0.7" right="0.7" top="0.75" bottom="0.75" header="0.3" footer="0.3"/>
  <pageSetup paperSize="9" scale="88" orientation="portrait" r:id="rId1"/>
  <headerFooter>
    <oddFooter>&amp;C&amp;1#&amp;"Calibri"&amp;12&amp;K008000Internal Use</oddFooter>
  </headerFooter>
  <ignoredErrors>
    <ignoredError sqref="B22:D22"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Balance Sheet</vt:lpstr>
      <vt:lpstr>P&amp;L</vt:lpstr>
      <vt:lpstr>P&amp;L adjusted</vt:lpstr>
      <vt:lpstr>Businesses</vt:lpstr>
      <vt:lpstr>Networks</vt:lpstr>
      <vt:lpstr>Electricity Prod. and Customers</vt:lpstr>
      <vt:lpstr>P&amp;L by Country</vt:lpstr>
      <vt:lpstr>Quarterly Results</vt:lpstr>
      <vt:lpstr>Sources &amp; Uses</vt:lpstr>
    </vt:vector>
  </TitlesOfParts>
  <Company>IBERDROLA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Fernandez Sanz, Ignacio</cp:lastModifiedBy>
  <cp:lastPrinted>2013-02-12T12:03:51Z</cp:lastPrinted>
  <dcterms:created xsi:type="dcterms:W3CDTF">2008-07-23T13:57:08Z</dcterms:created>
  <dcterms:modified xsi:type="dcterms:W3CDTF">2025-10-27T17:52:09Z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MSIP_Label_019c027e-33b7-45fc-a572-8ffa5d09ec36_Enabled">
    <vt:lpwstr>true</vt:lpwstr>
  </property>
  <property fmtid="{D5CDD505-2E9C-101B-9397-08002B2CF9AE}" pid="9" name="MSIP_Label_019c027e-33b7-45fc-a572-8ffa5d09ec36_SetDate">
    <vt:lpwstr>2024-02-26T13:13:15Z</vt:lpwstr>
  </property>
  <property fmtid="{D5CDD505-2E9C-101B-9397-08002B2CF9AE}" pid="10" name="MSIP_Label_019c027e-33b7-45fc-a572-8ffa5d09ec36_Method">
    <vt:lpwstr>Standard</vt:lpwstr>
  </property>
  <property fmtid="{D5CDD505-2E9C-101B-9397-08002B2CF9AE}" pid="11" name="MSIP_Label_019c027e-33b7-45fc-a572-8ffa5d09ec36_Name">
    <vt:lpwstr>Internal Use</vt:lpwstr>
  </property>
  <property fmtid="{D5CDD505-2E9C-101B-9397-08002B2CF9AE}" pid="12" name="MSIP_Label_019c027e-33b7-45fc-a572-8ffa5d09ec36_SiteId">
    <vt:lpwstr>031a09bc-a2bf-44df-888e-4e09355b7a24</vt:lpwstr>
  </property>
  <property fmtid="{D5CDD505-2E9C-101B-9397-08002B2CF9AE}" pid="13" name="MSIP_Label_019c027e-33b7-45fc-a572-8ffa5d09ec36_ActionId">
    <vt:lpwstr>29fb0b02-4523-45ea-b012-eed25cdf2599</vt:lpwstr>
  </property>
  <property fmtid="{D5CDD505-2E9C-101B-9397-08002B2CF9AE}" pid="14" name="MSIP_Label_019c027e-33b7-45fc-a572-8ffa5d09ec36_ContentBits">
    <vt:lpwstr>2</vt:lpwstr>
  </property>
</Properties>
</file>